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Ергалиев Равиль Лукпанович" algorithmName="SHA-512" hashValue="B1D6AEnTNYpv36Pd/6aA0njDE7UMA6KO0gF/DKicjlXKToPlyR5+PFpiBOuy2Mr3+M6n4LGFnCsy4MZivP62aA==" saltValue="6CmE1V4QtrTjua12V5IoRA==" spinCount="100000"/>
  <workbookPr defaultThemeVersion="153222"/>
  <mc:AlternateContent xmlns:mc="http://schemas.openxmlformats.org/markup-compatibility/2006">
    <mc:Choice Requires="x15">
      <x15ac:absPath xmlns:x15ac="http://schemas.microsoft.com/office/spreadsheetml/2010/11/ac" url="W:\1. ПЛАН ЗАКУПОК\"/>
    </mc:Choice>
  </mc:AlternateContent>
  <bookViews>
    <workbookView xWindow="0" yWindow="0" windowWidth="28800" windowHeight="11835"/>
  </bookViews>
  <sheets>
    <sheet name="ППЗ 2022-1" sheetId="1" r:id="rId1"/>
    <sheet name="ПКО 2.0" sheetId="2" r:id="rId2"/>
  </sheets>
  <externalReferences>
    <externalReference r:id="rId3"/>
    <externalReference r:id="rId4"/>
    <externalReference r:id="rId5"/>
    <externalReference r:id="rId6"/>
  </externalReferences>
  <definedNames>
    <definedName name="_xlnm._FilterDatabase" localSheetId="1" hidden="1">'ПКО 2.0'!$B$4:$H$4</definedName>
    <definedName name="_xlnm._FilterDatabase" localSheetId="0" hidden="1">'ППЗ 2022-1'!$A$9:$IW$1001</definedName>
    <definedName name="атр">'[1]Атрибуты товара'!$A$4:$A$535</definedName>
    <definedName name="ЕИ" localSheetId="0">'[2]Единицы измерения'!$B$3:$B$46</definedName>
    <definedName name="Инкотермс">'[2]Справочник Инкотермс'!$A$4:$A$14</definedName>
    <definedName name="НДС">'[3]Признак НДС'!$B$3:$B$4</definedName>
    <definedName name="осн">'[3]Основание из одного источника'!$A$3:$A$55</definedName>
    <definedName name="основания150">'[4]Основание из одного источника'!$A$3:$A$60</definedName>
    <definedName name="Приоритет_закупок">'[2]Приоритет закупок'!$A$3:$A$5</definedName>
    <definedName name="Способ_закупок">'[2]Способы закупок'!$A$4:$A$11</definedName>
    <definedName name="Тип_дней">'[2]Тип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803" i="1" l="1"/>
  <c r="AK889" i="1"/>
  <c r="AL889" i="1"/>
  <c r="AI998" i="1"/>
  <c r="AI887" i="1"/>
  <c r="AH800" i="1"/>
  <c r="AI800" i="1" s="1"/>
  <c r="AH799" i="1"/>
  <c r="AI799" i="1" s="1"/>
  <c r="AH798" i="1"/>
  <c r="AI798" i="1" s="1"/>
  <c r="AH797" i="1"/>
  <c r="AI797" i="1" s="1"/>
  <c r="AH796" i="1"/>
  <c r="AI796" i="1" s="1"/>
  <c r="AH795" i="1"/>
  <c r="AI795" i="1" s="1"/>
  <c r="AH794" i="1"/>
  <c r="AI794" i="1" s="1"/>
  <c r="AH793" i="1"/>
  <c r="AI793" i="1" s="1"/>
  <c r="AH436" i="1"/>
  <c r="AH157" i="1"/>
  <c r="BB917" i="1"/>
  <c r="BC917" i="1" s="1"/>
  <c r="BB976" i="1"/>
  <c r="BC976" i="1" s="1"/>
  <c r="BB910" i="1"/>
  <c r="BC910" i="1" s="1"/>
  <c r="BB908" i="1"/>
  <c r="BC908" i="1" s="1"/>
  <c r="BB906" i="1"/>
  <c r="BC906" i="1" s="1"/>
  <c r="BB904" i="1"/>
  <c r="BC904" i="1" s="1"/>
  <c r="BB902" i="1"/>
  <c r="BC902" i="1" s="1"/>
  <c r="BB870" i="1"/>
  <c r="BC870" i="1" s="1"/>
  <c r="BB868" i="1"/>
  <c r="BC868" i="1" s="1"/>
  <c r="BB866" i="1"/>
  <c r="BC866" i="1" s="1"/>
  <c r="BB831" i="1"/>
  <c r="BC831" i="1" s="1"/>
  <c r="BB829" i="1"/>
  <c r="BC829" i="1" s="1"/>
  <c r="BB835" i="1"/>
  <c r="BC835" i="1" s="1"/>
  <c r="BB814" i="1"/>
  <c r="BC814" i="1" s="1"/>
  <c r="BB816" i="1"/>
  <c r="BC816" i="1" s="1"/>
  <c r="BB833" i="1"/>
  <c r="BC833" i="1" s="1"/>
  <c r="BB811" i="1"/>
  <c r="BC811" i="1" s="1"/>
  <c r="BB849" i="1"/>
  <c r="BC849" i="1" s="1"/>
  <c r="BB837" i="1"/>
  <c r="BC837" i="1" s="1"/>
  <c r="BB844" i="1"/>
  <c r="BC844" i="1" s="1"/>
  <c r="BB431" i="1"/>
  <c r="BC431" i="1" s="1"/>
  <c r="BB429" i="1"/>
  <c r="BC429" i="1" s="1"/>
  <c r="BB427" i="1"/>
  <c r="BC427" i="1" s="1"/>
  <c r="BB425" i="1"/>
  <c r="BC425" i="1" s="1"/>
  <c r="BB784" i="1"/>
  <c r="BC784" i="1" s="1"/>
  <c r="BB364" i="1"/>
  <c r="BC364" i="1" s="1"/>
  <c r="BB356" i="1"/>
  <c r="BC356" i="1" s="1"/>
  <c r="BB347" i="1"/>
  <c r="BC347" i="1" s="1"/>
  <c r="BB324" i="1"/>
  <c r="BC324" i="1" s="1"/>
  <c r="BB322" i="1"/>
  <c r="BC322" i="1" s="1"/>
  <c r="BB318" i="1"/>
  <c r="BC318" i="1" s="1"/>
  <c r="BB310" i="1"/>
  <c r="BC310" i="1" s="1"/>
  <c r="BB295" i="1"/>
  <c r="BC295" i="1" s="1"/>
  <c r="BB293" i="1"/>
  <c r="BC293" i="1" s="1"/>
  <c r="BB288" i="1"/>
  <c r="BC288" i="1" s="1"/>
  <c r="BB282" i="1"/>
  <c r="BC282" i="1" s="1"/>
  <c r="BB280" i="1"/>
  <c r="BC280" i="1" s="1"/>
  <c r="BB269" i="1"/>
  <c r="BC269" i="1" s="1"/>
  <c r="BB255" i="1"/>
  <c r="BC255" i="1" s="1"/>
  <c r="BB253" i="1"/>
  <c r="BC253" i="1" s="1"/>
  <c r="BB244" i="1"/>
  <c r="BC244" i="1" s="1"/>
  <c r="BB225" i="1"/>
  <c r="BC225" i="1" s="1"/>
  <c r="BB219" i="1"/>
  <c r="BC219" i="1" s="1"/>
  <c r="BB217" i="1"/>
  <c r="BC217" i="1" s="1"/>
  <c r="BB215" i="1"/>
  <c r="BC215" i="1" s="1"/>
  <c r="BB213" i="1"/>
  <c r="BC213" i="1" s="1"/>
  <c r="BB211" i="1"/>
  <c r="BC211" i="1" s="1"/>
  <c r="BB209" i="1"/>
  <c r="BC209" i="1" s="1"/>
  <c r="BB206" i="1"/>
  <c r="BC206" i="1" s="1"/>
  <c r="BB185" i="1"/>
  <c r="BC185" i="1" s="1"/>
  <c r="BB183" i="1"/>
  <c r="BC183" i="1" s="1"/>
  <c r="BB181" i="1"/>
  <c r="BC181" i="1" s="1"/>
  <c r="BB179" i="1"/>
  <c r="BC179" i="1" s="1"/>
  <c r="BB177" i="1"/>
  <c r="BC177" i="1" s="1"/>
  <c r="BB175" i="1"/>
  <c r="BC175" i="1" s="1"/>
  <c r="BB173" i="1"/>
  <c r="BC173" i="1" s="1"/>
  <c r="BB171" i="1"/>
  <c r="BC171" i="1" s="1"/>
  <c r="BB169" i="1"/>
  <c r="BC169" i="1" s="1"/>
  <c r="BB167" i="1"/>
  <c r="BC167" i="1" s="1"/>
  <c r="BB156" i="1"/>
  <c r="BC156" i="1" s="1"/>
  <c r="BB154" i="1"/>
  <c r="BC154" i="1" s="1"/>
  <c r="BB152" i="1"/>
  <c r="BC152" i="1" s="1"/>
  <c r="BB149" i="1"/>
  <c r="BC149" i="1" s="1"/>
  <c r="BB147" i="1"/>
  <c r="BC147" i="1" s="1"/>
  <c r="BB145" i="1"/>
  <c r="BC145" i="1" s="1"/>
  <c r="BB143" i="1"/>
  <c r="BC143" i="1" s="1"/>
  <c r="BB141" i="1"/>
  <c r="BC141" i="1" s="1"/>
  <c r="BB139" i="1"/>
  <c r="BC139" i="1" s="1"/>
  <c r="BB137" i="1"/>
  <c r="BC137" i="1" s="1"/>
  <c r="BB135" i="1"/>
  <c r="BC135" i="1" s="1"/>
  <c r="BB133" i="1"/>
  <c r="BC133" i="1" s="1"/>
  <c r="BB131" i="1"/>
  <c r="BC131" i="1" s="1"/>
  <c r="BB129" i="1"/>
  <c r="BC129" i="1" s="1"/>
  <c r="BB127" i="1"/>
  <c r="BC127" i="1" s="1"/>
  <c r="BB125" i="1"/>
  <c r="BC125" i="1" s="1"/>
  <c r="BB123" i="1"/>
  <c r="BC123" i="1" s="1"/>
  <c r="BB121" i="1"/>
  <c r="BC121" i="1" s="1"/>
  <c r="BB119" i="1"/>
  <c r="BC119" i="1" s="1"/>
  <c r="BB117" i="1"/>
  <c r="BC117" i="1" s="1"/>
  <c r="BB114" i="1"/>
  <c r="BC114" i="1" s="1"/>
  <c r="BB720" i="1"/>
  <c r="BC720" i="1" s="1"/>
  <c r="BB672" i="1"/>
  <c r="BC672" i="1" s="1"/>
  <c r="BB642" i="1"/>
  <c r="BC642" i="1" s="1"/>
  <c r="BB530" i="1"/>
  <c r="BC530" i="1" s="1"/>
  <c r="BB452" i="1"/>
  <c r="BC452" i="1" s="1"/>
  <c r="BB450" i="1"/>
  <c r="BC450" i="1" s="1"/>
  <c r="BB441" i="1"/>
  <c r="BC441" i="1" s="1"/>
  <c r="AI917" i="1"/>
  <c r="AI831" i="1"/>
  <c r="AI829" i="1"/>
  <c r="AI835" i="1"/>
  <c r="AI814" i="1"/>
  <c r="AI816" i="1"/>
  <c r="AI833" i="1"/>
  <c r="AI811" i="1"/>
  <c r="AI849" i="1"/>
  <c r="AH431" i="1"/>
  <c r="AI431" i="1" s="1"/>
  <c r="AH429" i="1"/>
  <c r="AI429" i="1" s="1"/>
  <c r="AH427" i="1"/>
  <c r="AI427" i="1" s="1"/>
  <c r="AH425" i="1"/>
  <c r="AI425" i="1" s="1"/>
  <c r="AH784" i="1"/>
  <c r="AI784" i="1" s="1"/>
  <c r="AH364" i="1"/>
  <c r="AI364" i="1" s="1"/>
  <c r="AH356" i="1"/>
  <c r="AI356" i="1" s="1"/>
  <c r="AH347" i="1"/>
  <c r="AI347" i="1" s="1"/>
  <c r="AH324" i="1"/>
  <c r="AI324" i="1" s="1"/>
  <c r="AH322" i="1"/>
  <c r="AI322" i="1" s="1"/>
  <c r="AH318" i="1"/>
  <c r="AI318" i="1" s="1"/>
  <c r="AH310" i="1"/>
  <c r="AI310" i="1" s="1"/>
  <c r="AH295" i="1"/>
  <c r="AI295" i="1" s="1"/>
  <c r="AH293" i="1"/>
  <c r="AI293" i="1" s="1"/>
  <c r="AH288" i="1"/>
  <c r="AI288" i="1" s="1"/>
  <c r="AH282" i="1"/>
  <c r="AI282" i="1" s="1"/>
  <c r="AH280" i="1"/>
  <c r="AI280" i="1" s="1"/>
  <c r="AH269" i="1"/>
  <c r="AI269" i="1" s="1"/>
  <c r="AH255" i="1"/>
  <c r="AI255" i="1" s="1"/>
  <c r="AH253" i="1"/>
  <c r="AI253" i="1" s="1"/>
  <c r="AH244" i="1"/>
  <c r="AI244" i="1" s="1"/>
  <c r="AH225" i="1"/>
  <c r="AI225" i="1" s="1"/>
  <c r="AH219" i="1"/>
  <c r="AI219" i="1" s="1"/>
  <c r="AH217" i="1"/>
  <c r="AI217" i="1" s="1"/>
  <c r="AH215" i="1"/>
  <c r="AI215" i="1" s="1"/>
  <c r="AH213" i="1"/>
  <c r="AI213" i="1" s="1"/>
  <c r="AH211" i="1"/>
  <c r="AI211" i="1" s="1"/>
  <c r="AH209" i="1"/>
  <c r="AI209" i="1" s="1"/>
  <c r="AH206" i="1"/>
  <c r="AI206" i="1" s="1"/>
  <c r="AH185" i="1"/>
  <c r="AI185" i="1" s="1"/>
  <c r="AH183" i="1"/>
  <c r="AI183" i="1" s="1"/>
  <c r="AH181" i="1"/>
  <c r="AI181" i="1" s="1"/>
  <c r="AH179" i="1"/>
  <c r="AI179" i="1" s="1"/>
  <c r="AH177" i="1"/>
  <c r="AI177" i="1" s="1"/>
  <c r="AH175" i="1"/>
  <c r="AI175" i="1" s="1"/>
  <c r="AH173" i="1"/>
  <c r="AI173" i="1" s="1"/>
  <c r="AH171" i="1"/>
  <c r="AI171" i="1" s="1"/>
  <c r="AH169" i="1"/>
  <c r="AI169" i="1" s="1"/>
  <c r="AH167" i="1"/>
  <c r="AI167" i="1" s="1"/>
  <c r="AH156" i="1"/>
  <c r="AI156" i="1" s="1"/>
  <c r="AH154" i="1"/>
  <c r="AI154" i="1" s="1"/>
  <c r="AH152" i="1"/>
  <c r="AI152" i="1" s="1"/>
  <c r="AH149" i="1"/>
  <c r="AI149" i="1" s="1"/>
  <c r="AH147" i="1"/>
  <c r="AI147" i="1" s="1"/>
  <c r="AH145" i="1"/>
  <c r="AI145" i="1" s="1"/>
  <c r="AH143" i="1"/>
  <c r="AI143" i="1" s="1"/>
  <c r="AH141" i="1"/>
  <c r="AI141" i="1" s="1"/>
  <c r="AH139" i="1"/>
  <c r="AI139" i="1" s="1"/>
  <c r="AH137" i="1"/>
  <c r="AI137" i="1" s="1"/>
  <c r="AH135" i="1"/>
  <c r="AI135" i="1" s="1"/>
  <c r="AH133" i="1"/>
  <c r="AI133" i="1" s="1"/>
  <c r="AH131" i="1"/>
  <c r="AI131" i="1" s="1"/>
  <c r="AH129" i="1"/>
  <c r="AI129" i="1" s="1"/>
  <c r="AH127" i="1"/>
  <c r="AI127" i="1" s="1"/>
  <c r="AH125" i="1"/>
  <c r="AI125" i="1" s="1"/>
  <c r="AH123" i="1"/>
  <c r="AI123" i="1" s="1"/>
  <c r="AH121" i="1"/>
  <c r="AI121" i="1" s="1"/>
  <c r="AH119" i="1"/>
  <c r="AI119" i="1" s="1"/>
  <c r="AH117" i="1"/>
  <c r="AI117" i="1" s="1"/>
  <c r="AH114" i="1"/>
  <c r="AI114" i="1" s="1"/>
  <c r="AH720" i="1"/>
  <c r="AI720" i="1" s="1"/>
  <c r="AH672" i="1"/>
  <c r="AI672" i="1" s="1"/>
  <c r="AH642" i="1"/>
  <c r="AI642" i="1" s="1"/>
  <c r="AH530" i="1"/>
  <c r="AI530" i="1" s="1"/>
  <c r="AH452" i="1"/>
  <c r="AI452" i="1" s="1"/>
  <c r="AH450" i="1"/>
  <c r="AI450" i="1" s="1"/>
  <c r="AH441" i="1"/>
  <c r="AI441" i="1" s="1"/>
  <c r="AK803" i="1" l="1"/>
  <c r="AK1000" i="1" s="1"/>
  <c r="AL803" i="1"/>
  <c r="AL1000" i="1" s="1"/>
  <c r="AI949" i="1"/>
  <c r="AI932" i="1"/>
  <c r="AI931" i="1"/>
  <c r="AH930" i="1"/>
  <c r="AH889" i="1" s="1"/>
  <c r="AI928" i="1"/>
  <c r="AI927" i="1"/>
  <c r="AI926" i="1"/>
  <c r="AH792" i="1"/>
  <c r="AI792" i="1" s="1"/>
  <c r="AH791" i="1"/>
  <c r="AI791" i="1" s="1"/>
  <c r="AH790" i="1"/>
  <c r="AI790" i="1" s="1"/>
  <c r="AH789" i="1"/>
  <c r="AI789" i="1" s="1"/>
  <c r="AH788" i="1"/>
  <c r="AI788" i="1" s="1"/>
  <c r="AH787" i="1"/>
  <c r="AI787" i="1" s="1"/>
  <c r="AH786" i="1"/>
  <c r="AI786" i="1" s="1"/>
  <c r="AH785" i="1"/>
  <c r="AI785" i="1" s="1"/>
  <c r="AI783" i="1"/>
  <c r="AH782" i="1"/>
  <c r="AI782" i="1" s="1"/>
  <c r="AH781" i="1"/>
  <c r="AI781" i="1" s="1"/>
  <c r="AH780" i="1"/>
  <c r="AI780" i="1" s="1"/>
  <c r="AH779" i="1"/>
  <c r="AI779" i="1" s="1"/>
  <c r="AH778" i="1"/>
  <c r="AI778" i="1" s="1"/>
  <c r="AH777" i="1"/>
  <c r="AI777" i="1" s="1"/>
  <c r="AH776" i="1"/>
  <c r="AI776" i="1" s="1"/>
  <c r="AH775" i="1"/>
  <c r="AI775" i="1" s="1"/>
  <c r="AH774" i="1"/>
  <c r="AI774" i="1" s="1"/>
  <c r="AH773" i="1"/>
  <c r="AI773" i="1" s="1"/>
  <c r="AH772" i="1"/>
  <c r="AI772" i="1" s="1"/>
  <c r="AH771" i="1"/>
  <c r="AI771" i="1" s="1"/>
  <c r="AH770" i="1"/>
  <c r="AI770" i="1" s="1"/>
  <c r="AH769" i="1"/>
  <c r="AI769" i="1" s="1"/>
  <c r="AH768" i="1"/>
  <c r="AI768" i="1" s="1"/>
  <c r="AH767" i="1"/>
  <c r="AI767" i="1" s="1"/>
  <c r="AH766" i="1"/>
  <c r="AI766" i="1" s="1"/>
  <c r="AH765" i="1"/>
  <c r="AI765" i="1" s="1"/>
  <c r="AH764" i="1"/>
  <c r="AI764" i="1" s="1"/>
  <c r="AH763" i="1"/>
  <c r="AI763" i="1" s="1"/>
  <c r="AH762" i="1"/>
  <c r="AI762" i="1" s="1"/>
  <c r="AH761" i="1"/>
  <c r="AI761" i="1" s="1"/>
  <c r="AH760" i="1"/>
  <c r="AI760" i="1" s="1"/>
  <c r="AH759" i="1"/>
  <c r="AI759" i="1" s="1"/>
  <c r="AH758" i="1"/>
  <c r="AI758" i="1" s="1"/>
  <c r="AH757" i="1"/>
  <c r="AI757" i="1" s="1"/>
  <c r="AH756" i="1"/>
  <c r="AI756" i="1" s="1"/>
  <c r="AH755" i="1"/>
  <c r="AI755" i="1" s="1"/>
  <c r="AH754" i="1"/>
  <c r="AI754" i="1" s="1"/>
  <c r="AH753" i="1"/>
  <c r="AI753" i="1" s="1"/>
  <c r="AH752" i="1"/>
  <c r="AI752" i="1" s="1"/>
  <c r="AH751" i="1"/>
  <c r="AI751" i="1" s="1"/>
  <c r="AH750" i="1"/>
  <c r="AI750" i="1" s="1"/>
  <c r="AH749" i="1"/>
  <c r="AI749" i="1" s="1"/>
  <c r="AH748" i="1"/>
  <c r="AI748" i="1" s="1"/>
  <c r="AH747" i="1"/>
  <c r="AI747" i="1" s="1"/>
  <c r="AH746" i="1"/>
  <c r="AI746" i="1" s="1"/>
  <c r="AH745" i="1"/>
  <c r="AI745" i="1" s="1"/>
  <c r="AH744" i="1"/>
  <c r="AI744" i="1" s="1"/>
  <c r="AH743" i="1"/>
  <c r="AI743" i="1" s="1"/>
  <c r="AH742" i="1"/>
  <c r="AI742" i="1" s="1"/>
  <c r="AH741" i="1"/>
  <c r="AI741" i="1" s="1"/>
  <c r="AH740" i="1"/>
  <c r="AI740" i="1" s="1"/>
  <c r="AH739" i="1"/>
  <c r="AI739" i="1" s="1"/>
  <c r="AH738" i="1"/>
  <c r="AI738" i="1" s="1"/>
  <c r="AH737" i="1"/>
  <c r="AI737" i="1" s="1"/>
  <c r="AH736" i="1"/>
  <c r="AI736" i="1" s="1"/>
  <c r="AH735" i="1"/>
  <c r="AI735" i="1" s="1"/>
  <c r="AH734" i="1"/>
  <c r="AI734" i="1" s="1"/>
  <c r="AH733" i="1"/>
  <c r="AI733" i="1" s="1"/>
  <c r="AH732" i="1"/>
  <c r="AI732" i="1" s="1"/>
  <c r="AH731" i="1"/>
  <c r="AI731" i="1" s="1"/>
  <c r="AH730" i="1"/>
  <c r="AI730" i="1" s="1"/>
  <c r="AH729" i="1"/>
  <c r="AI729" i="1" s="1"/>
  <c r="AH728" i="1"/>
  <c r="AI728" i="1" s="1"/>
  <c r="AH727" i="1"/>
  <c r="AI727" i="1" s="1"/>
  <c r="AH726" i="1"/>
  <c r="AI726" i="1" s="1"/>
  <c r="AH725" i="1"/>
  <c r="AI725" i="1" s="1"/>
  <c r="AH724" i="1"/>
  <c r="AI724" i="1" s="1"/>
  <c r="AH723" i="1"/>
  <c r="AI723" i="1" s="1"/>
  <c r="AH722" i="1"/>
  <c r="AI722" i="1" s="1"/>
  <c r="AH721" i="1"/>
  <c r="AI721" i="1" s="1"/>
  <c r="AI719" i="1"/>
  <c r="AH718" i="1"/>
  <c r="AI718" i="1" s="1"/>
  <c r="AH717" i="1"/>
  <c r="AI717" i="1" s="1"/>
  <c r="AH716" i="1"/>
  <c r="AI716" i="1" s="1"/>
  <c r="AH715" i="1"/>
  <c r="AI715" i="1" s="1"/>
  <c r="AH714" i="1"/>
  <c r="AI714" i="1" s="1"/>
  <c r="AH713" i="1"/>
  <c r="AI713" i="1" s="1"/>
  <c r="AH712" i="1"/>
  <c r="AI712" i="1" s="1"/>
  <c r="AH711" i="1"/>
  <c r="AI711" i="1" s="1"/>
  <c r="AH710" i="1"/>
  <c r="AI710" i="1" s="1"/>
  <c r="AH709" i="1"/>
  <c r="AI709" i="1" s="1"/>
  <c r="AH708" i="1"/>
  <c r="AI708" i="1" s="1"/>
  <c r="AH707" i="1"/>
  <c r="AI707" i="1" s="1"/>
  <c r="AH706" i="1"/>
  <c r="AI706" i="1" s="1"/>
  <c r="AH705" i="1"/>
  <c r="AI705" i="1" s="1"/>
  <c r="AH704" i="1"/>
  <c r="AI704" i="1" s="1"/>
  <c r="AH703" i="1"/>
  <c r="AI703" i="1" s="1"/>
  <c r="AH702" i="1"/>
  <c r="AI702" i="1" s="1"/>
  <c r="AH701" i="1"/>
  <c r="AI701" i="1" s="1"/>
  <c r="AH698" i="1"/>
  <c r="AI698" i="1" s="1"/>
  <c r="AH697" i="1"/>
  <c r="AI697" i="1" s="1"/>
  <c r="AH696" i="1"/>
  <c r="AI696" i="1" s="1"/>
  <c r="AH695" i="1"/>
  <c r="AI695" i="1" s="1"/>
  <c r="AH694" i="1"/>
  <c r="AI694" i="1" s="1"/>
  <c r="AH693" i="1"/>
  <c r="AI693" i="1" s="1"/>
  <c r="AH692" i="1"/>
  <c r="AI692" i="1" s="1"/>
  <c r="AH691" i="1"/>
  <c r="AI691" i="1" s="1"/>
  <c r="AH690" i="1"/>
  <c r="AI690" i="1" s="1"/>
  <c r="AH689" i="1"/>
  <c r="AI689" i="1" s="1"/>
  <c r="AH688" i="1"/>
  <c r="AI688" i="1" s="1"/>
  <c r="AH687" i="1"/>
  <c r="AI687" i="1" s="1"/>
  <c r="AH686" i="1"/>
  <c r="AI686" i="1" s="1"/>
  <c r="AH685" i="1"/>
  <c r="AI685" i="1" s="1"/>
  <c r="AH684" i="1"/>
  <c r="AI684" i="1" s="1"/>
  <c r="AH683" i="1"/>
  <c r="AI683" i="1" s="1"/>
  <c r="AH682" i="1"/>
  <c r="AI682" i="1" s="1"/>
  <c r="AH681" i="1"/>
  <c r="AI681" i="1" s="1"/>
  <c r="AH680" i="1"/>
  <c r="AI680" i="1" s="1"/>
  <c r="AH679" i="1"/>
  <c r="AI679" i="1" s="1"/>
  <c r="AH678" i="1"/>
  <c r="AI678" i="1" s="1"/>
  <c r="AH677" i="1"/>
  <c r="AI677" i="1" s="1"/>
  <c r="AH676" i="1"/>
  <c r="AI676" i="1" s="1"/>
  <c r="AH675" i="1"/>
  <c r="AI675" i="1" s="1"/>
  <c r="AH674" i="1"/>
  <c r="AI674" i="1" s="1"/>
  <c r="AH673" i="1"/>
  <c r="AI673" i="1" s="1"/>
  <c r="AI671" i="1"/>
  <c r="AH670" i="1"/>
  <c r="AI670" i="1" s="1"/>
  <c r="AH669" i="1"/>
  <c r="AI669" i="1" s="1"/>
  <c r="AH668" i="1"/>
  <c r="AI668" i="1" s="1"/>
  <c r="AH667" i="1"/>
  <c r="AI667" i="1" s="1"/>
  <c r="AH666" i="1"/>
  <c r="AI666" i="1" s="1"/>
  <c r="AH665" i="1"/>
  <c r="AI665" i="1" s="1"/>
  <c r="AH664" i="1"/>
  <c r="AI664" i="1" s="1"/>
  <c r="AH663" i="1"/>
  <c r="AI663" i="1" s="1"/>
  <c r="AH662" i="1"/>
  <c r="AI662" i="1" s="1"/>
  <c r="AH661" i="1"/>
  <c r="AI661" i="1" s="1"/>
  <c r="AH660" i="1"/>
  <c r="AI660" i="1" s="1"/>
  <c r="AH659" i="1"/>
  <c r="AI659" i="1" s="1"/>
  <c r="AH658" i="1"/>
  <c r="AI658" i="1" s="1"/>
  <c r="AH657" i="1"/>
  <c r="AI657" i="1" s="1"/>
  <c r="AH656" i="1"/>
  <c r="AI656" i="1" s="1"/>
  <c r="AH655" i="1"/>
  <c r="AI655" i="1" s="1"/>
  <c r="AH654" i="1"/>
  <c r="AI654" i="1" s="1"/>
  <c r="AH653" i="1"/>
  <c r="AI653" i="1" s="1"/>
  <c r="AH652" i="1"/>
  <c r="AI652" i="1" s="1"/>
  <c r="AH651" i="1"/>
  <c r="AI651" i="1" s="1"/>
  <c r="AH650" i="1"/>
  <c r="AI650" i="1" s="1"/>
  <c r="AH649" i="1"/>
  <c r="AI649" i="1" s="1"/>
  <c r="AH648" i="1"/>
  <c r="AI648" i="1" s="1"/>
  <c r="AH647" i="1"/>
  <c r="AI647" i="1" s="1"/>
  <c r="AH646" i="1"/>
  <c r="AI646" i="1" s="1"/>
  <c r="AH645" i="1"/>
  <c r="AI645" i="1" s="1"/>
  <c r="AH644" i="1"/>
  <c r="AI644" i="1" s="1"/>
  <c r="AH643" i="1"/>
  <c r="AI643" i="1" s="1"/>
  <c r="AI641" i="1"/>
  <c r="AH640" i="1"/>
  <c r="AI640" i="1" s="1"/>
  <c r="AH639" i="1"/>
  <c r="AI639" i="1" s="1"/>
  <c r="AH638" i="1"/>
  <c r="AI638" i="1" s="1"/>
  <c r="AH637" i="1"/>
  <c r="AI637" i="1" s="1"/>
  <c r="AH636" i="1"/>
  <c r="AI636" i="1" s="1"/>
  <c r="AH635" i="1"/>
  <c r="AI635" i="1" s="1"/>
  <c r="AH634" i="1"/>
  <c r="AI634" i="1" s="1"/>
  <c r="AH633" i="1"/>
  <c r="AI633" i="1" s="1"/>
  <c r="AH632" i="1"/>
  <c r="AI632" i="1" s="1"/>
  <c r="AH631" i="1"/>
  <c r="AI631" i="1" s="1"/>
  <c r="AH630" i="1"/>
  <c r="AI630" i="1" s="1"/>
  <c r="AH629" i="1"/>
  <c r="AI629" i="1" s="1"/>
  <c r="AH628" i="1"/>
  <c r="AI628" i="1" s="1"/>
  <c r="AH627" i="1"/>
  <c r="AI627" i="1" s="1"/>
  <c r="AH626" i="1"/>
  <c r="AI626" i="1" s="1"/>
  <c r="AH625" i="1"/>
  <c r="AI625" i="1" s="1"/>
  <c r="AH624" i="1"/>
  <c r="AI624" i="1" s="1"/>
  <c r="AH623" i="1"/>
  <c r="AI623" i="1" s="1"/>
  <c r="AH622" i="1"/>
  <c r="AI622" i="1" s="1"/>
  <c r="AH621" i="1"/>
  <c r="AI621" i="1" s="1"/>
  <c r="AH620" i="1"/>
  <c r="AI620" i="1" s="1"/>
  <c r="AH619" i="1"/>
  <c r="AI619" i="1" s="1"/>
  <c r="AH618" i="1"/>
  <c r="AI618" i="1" s="1"/>
  <c r="AH617" i="1"/>
  <c r="AI617" i="1" s="1"/>
  <c r="AH616" i="1"/>
  <c r="AI616" i="1" s="1"/>
  <c r="AH615" i="1"/>
  <c r="AI615" i="1" s="1"/>
  <c r="AH614" i="1"/>
  <c r="AI614" i="1" s="1"/>
  <c r="AH613" i="1"/>
  <c r="AI613" i="1" s="1"/>
  <c r="AH612" i="1"/>
  <c r="AI612" i="1" s="1"/>
  <c r="AH611" i="1"/>
  <c r="AI611" i="1" s="1"/>
  <c r="AH610" i="1"/>
  <c r="AI610" i="1" s="1"/>
  <c r="AH609" i="1"/>
  <c r="AI609" i="1" s="1"/>
  <c r="AH608" i="1"/>
  <c r="AI608" i="1" s="1"/>
  <c r="AH607" i="1"/>
  <c r="AI607" i="1" s="1"/>
  <c r="AH606" i="1"/>
  <c r="AI606" i="1" s="1"/>
  <c r="AH605" i="1"/>
  <c r="AI605" i="1" s="1"/>
  <c r="AH604" i="1"/>
  <c r="AI604" i="1" s="1"/>
  <c r="AH603" i="1"/>
  <c r="AI603" i="1" s="1"/>
  <c r="AH602" i="1"/>
  <c r="AI602" i="1" s="1"/>
  <c r="AH601" i="1"/>
  <c r="AI601" i="1" s="1"/>
  <c r="AH600" i="1"/>
  <c r="AI600" i="1" s="1"/>
  <c r="AH599" i="1"/>
  <c r="AI599" i="1" s="1"/>
  <c r="AH598" i="1"/>
  <c r="AI598" i="1" s="1"/>
  <c r="AH597" i="1"/>
  <c r="AI597" i="1" s="1"/>
  <c r="AH596" i="1"/>
  <c r="AI596" i="1" s="1"/>
  <c r="AH595" i="1"/>
  <c r="AI595" i="1" s="1"/>
  <c r="AH594" i="1"/>
  <c r="AI594" i="1" s="1"/>
  <c r="AH593" i="1"/>
  <c r="AI593" i="1" s="1"/>
  <c r="AH592" i="1"/>
  <c r="AI592" i="1" s="1"/>
  <c r="AH591" i="1"/>
  <c r="AI591" i="1" s="1"/>
  <c r="AH590" i="1"/>
  <c r="AI590" i="1" s="1"/>
  <c r="AH589" i="1"/>
  <c r="AI589" i="1" s="1"/>
  <c r="AH588" i="1"/>
  <c r="AI588" i="1" s="1"/>
  <c r="AH587" i="1"/>
  <c r="AI587" i="1" s="1"/>
  <c r="AH586" i="1"/>
  <c r="AI586" i="1" s="1"/>
  <c r="AH585" i="1"/>
  <c r="AI585" i="1" s="1"/>
  <c r="AH584" i="1"/>
  <c r="AI584" i="1" s="1"/>
  <c r="AH583" i="1"/>
  <c r="AI583" i="1" s="1"/>
  <c r="AH582" i="1"/>
  <c r="AI582" i="1" s="1"/>
  <c r="AH581" i="1"/>
  <c r="AI581" i="1" s="1"/>
  <c r="AH580" i="1"/>
  <c r="AI580" i="1" s="1"/>
  <c r="AH579" i="1"/>
  <c r="AI579" i="1" s="1"/>
  <c r="AH578" i="1"/>
  <c r="AI578" i="1" s="1"/>
  <c r="AH577" i="1"/>
  <c r="AI577" i="1" s="1"/>
  <c r="AH576" i="1"/>
  <c r="AI576" i="1" s="1"/>
  <c r="AH575" i="1"/>
  <c r="AI575" i="1" s="1"/>
  <c r="AH574" i="1"/>
  <c r="AI574" i="1" s="1"/>
  <c r="AH573" i="1"/>
  <c r="AI573" i="1" s="1"/>
  <c r="AH572" i="1"/>
  <c r="AI572" i="1" s="1"/>
  <c r="AH571" i="1"/>
  <c r="AI571" i="1" s="1"/>
  <c r="AH570" i="1"/>
  <c r="AI570" i="1" s="1"/>
  <c r="AH569" i="1"/>
  <c r="AI569" i="1" s="1"/>
  <c r="AH568" i="1"/>
  <c r="AI568" i="1" s="1"/>
  <c r="AH567" i="1"/>
  <c r="AI567" i="1" s="1"/>
  <c r="AH566" i="1"/>
  <c r="AI566" i="1" s="1"/>
  <c r="AH565" i="1"/>
  <c r="AI565" i="1" s="1"/>
  <c r="AH564" i="1"/>
  <c r="AI564" i="1" s="1"/>
  <c r="AH563" i="1"/>
  <c r="AI563" i="1" s="1"/>
  <c r="AH562" i="1"/>
  <c r="AI562" i="1" s="1"/>
  <c r="AH561" i="1"/>
  <c r="AI561" i="1" s="1"/>
  <c r="AH560" i="1"/>
  <c r="AI560" i="1" s="1"/>
  <c r="AH559" i="1"/>
  <c r="AI559" i="1" s="1"/>
  <c r="AH558" i="1"/>
  <c r="AI558" i="1" s="1"/>
  <c r="AH557" i="1"/>
  <c r="AI557" i="1" s="1"/>
  <c r="AH556" i="1"/>
  <c r="AI556" i="1" s="1"/>
  <c r="AH555" i="1"/>
  <c r="AI555" i="1" s="1"/>
  <c r="AH554" i="1"/>
  <c r="AI554" i="1" s="1"/>
  <c r="AH553" i="1"/>
  <c r="AI553" i="1" s="1"/>
  <c r="AH552" i="1"/>
  <c r="AI552" i="1" s="1"/>
  <c r="AH551" i="1"/>
  <c r="AI551" i="1" s="1"/>
  <c r="AH550" i="1"/>
  <c r="AI550" i="1" s="1"/>
  <c r="AH549" i="1"/>
  <c r="AI549" i="1" s="1"/>
  <c r="AH548" i="1"/>
  <c r="AI548" i="1" s="1"/>
  <c r="AH547" i="1"/>
  <c r="AI547" i="1" s="1"/>
  <c r="AH546" i="1"/>
  <c r="AI546" i="1" s="1"/>
  <c r="AH545" i="1"/>
  <c r="AI545" i="1" s="1"/>
  <c r="AH544" i="1"/>
  <c r="AI544" i="1" s="1"/>
  <c r="AH543" i="1"/>
  <c r="AI543" i="1" s="1"/>
  <c r="AH542" i="1"/>
  <c r="AI542" i="1" s="1"/>
  <c r="AH541" i="1"/>
  <c r="AI541" i="1" s="1"/>
  <c r="AH540" i="1"/>
  <c r="AI540" i="1" s="1"/>
  <c r="AH539" i="1"/>
  <c r="AI539" i="1" s="1"/>
  <c r="AH538" i="1"/>
  <c r="AI538" i="1" s="1"/>
  <c r="AH537" i="1"/>
  <c r="AI537" i="1" s="1"/>
  <c r="AH536" i="1"/>
  <c r="AI536" i="1" s="1"/>
  <c r="AH535" i="1"/>
  <c r="AI535" i="1" s="1"/>
  <c r="AH534" i="1"/>
  <c r="AI534" i="1" s="1"/>
  <c r="AH533" i="1"/>
  <c r="AI533" i="1" s="1"/>
  <c r="AH532" i="1"/>
  <c r="AI532" i="1" s="1"/>
  <c r="AH531" i="1"/>
  <c r="AI531" i="1" s="1"/>
  <c r="AI529" i="1"/>
  <c r="AH528" i="1"/>
  <c r="AI528" i="1" s="1"/>
  <c r="AH527" i="1"/>
  <c r="AI527" i="1" s="1"/>
  <c r="AH526" i="1"/>
  <c r="AI526" i="1" s="1"/>
  <c r="AH525" i="1"/>
  <c r="AI525" i="1" s="1"/>
  <c r="AH524" i="1"/>
  <c r="AI524" i="1" s="1"/>
  <c r="AH523" i="1"/>
  <c r="AI523" i="1" s="1"/>
  <c r="AH522" i="1"/>
  <c r="AI522" i="1" s="1"/>
  <c r="AH521" i="1"/>
  <c r="AI521" i="1" s="1"/>
  <c r="AH520" i="1"/>
  <c r="AI520" i="1" s="1"/>
  <c r="AH519" i="1"/>
  <c r="AI519" i="1" s="1"/>
  <c r="AH518" i="1"/>
  <c r="AI518" i="1" s="1"/>
  <c r="AH517" i="1"/>
  <c r="AI517" i="1" s="1"/>
  <c r="AH516" i="1"/>
  <c r="AI516" i="1" s="1"/>
  <c r="AH515" i="1"/>
  <c r="AI515" i="1" s="1"/>
  <c r="AH514" i="1"/>
  <c r="AI514" i="1" s="1"/>
  <c r="AH513" i="1"/>
  <c r="AI513" i="1" s="1"/>
  <c r="AH512" i="1"/>
  <c r="AI512" i="1" s="1"/>
  <c r="AH511" i="1"/>
  <c r="AI511" i="1" s="1"/>
  <c r="AH510" i="1"/>
  <c r="AI510" i="1" s="1"/>
  <c r="AH509" i="1"/>
  <c r="AI509" i="1" s="1"/>
  <c r="AH508" i="1"/>
  <c r="AI508" i="1" s="1"/>
  <c r="AH507" i="1"/>
  <c r="AI507" i="1" s="1"/>
  <c r="AH506" i="1"/>
  <c r="AI506" i="1" s="1"/>
  <c r="AH505" i="1"/>
  <c r="AI505" i="1" s="1"/>
  <c r="AH504" i="1"/>
  <c r="AI504" i="1" s="1"/>
  <c r="AH503" i="1"/>
  <c r="AI503" i="1" s="1"/>
  <c r="AH502" i="1"/>
  <c r="AI502" i="1" s="1"/>
  <c r="AH501" i="1"/>
  <c r="AI501" i="1" s="1"/>
  <c r="AH500" i="1"/>
  <c r="AI500" i="1" s="1"/>
  <c r="AH499" i="1"/>
  <c r="AI499" i="1" s="1"/>
  <c r="AH498" i="1"/>
  <c r="AI498" i="1" s="1"/>
  <c r="AH497" i="1"/>
  <c r="AI497" i="1" s="1"/>
  <c r="AH496" i="1"/>
  <c r="AI496" i="1" s="1"/>
  <c r="AH495" i="1"/>
  <c r="AI495" i="1" s="1"/>
  <c r="AH494" i="1"/>
  <c r="AI494" i="1" s="1"/>
  <c r="AH493" i="1"/>
  <c r="AI493" i="1" s="1"/>
  <c r="AH492" i="1"/>
  <c r="AI492" i="1" s="1"/>
  <c r="AH491" i="1"/>
  <c r="AI491" i="1" s="1"/>
  <c r="AH490" i="1"/>
  <c r="AI490" i="1" s="1"/>
  <c r="AH489" i="1"/>
  <c r="AI489" i="1" s="1"/>
  <c r="AH488" i="1"/>
  <c r="AI488" i="1" s="1"/>
  <c r="AH487" i="1"/>
  <c r="AI487" i="1" s="1"/>
  <c r="AH486" i="1"/>
  <c r="AI486" i="1" s="1"/>
  <c r="AH485" i="1"/>
  <c r="AI485" i="1" s="1"/>
  <c r="AH484" i="1"/>
  <c r="AI484" i="1" s="1"/>
  <c r="AH483" i="1"/>
  <c r="AI483" i="1" s="1"/>
  <c r="AH482" i="1"/>
  <c r="AI482" i="1" s="1"/>
  <c r="AH481" i="1"/>
  <c r="AI481" i="1" s="1"/>
  <c r="AH480" i="1"/>
  <c r="AI480" i="1" s="1"/>
  <c r="AH479" i="1"/>
  <c r="AI479" i="1" s="1"/>
  <c r="AH478" i="1"/>
  <c r="AI478" i="1" s="1"/>
  <c r="AH477" i="1"/>
  <c r="AI477" i="1" s="1"/>
  <c r="AH476" i="1"/>
  <c r="AI476" i="1" s="1"/>
  <c r="AH475" i="1"/>
  <c r="AI475" i="1" s="1"/>
  <c r="AH474" i="1"/>
  <c r="AI474" i="1" s="1"/>
  <c r="AH473" i="1"/>
  <c r="AI473" i="1" s="1"/>
  <c r="AH472" i="1"/>
  <c r="AI472" i="1" s="1"/>
  <c r="AH471" i="1"/>
  <c r="AI471" i="1" s="1"/>
  <c r="AH470" i="1"/>
  <c r="AI470" i="1" s="1"/>
  <c r="AH469" i="1"/>
  <c r="AI469" i="1" s="1"/>
  <c r="AH467" i="1"/>
  <c r="AI467" i="1" s="1"/>
  <c r="AH466" i="1"/>
  <c r="AI466" i="1" s="1"/>
  <c r="AH465" i="1"/>
  <c r="AI465" i="1" s="1"/>
  <c r="AH464" i="1"/>
  <c r="AI464" i="1" s="1"/>
  <c r="AH463" i="1"/>
  <c r="AI463" i="1" s="1"/>
  <c r="AH462" i="1"/>
  <c r="AI462" i="1" s="1"/>
  <c r="AH461" i="1"/>
  <c r="AI461" i="1" s="1"/>
  <c r="AH460" i="1"/>
  <c r="AI460" i="1" s="1"/>
  <c r="AH459" i="1"/>
  <c r="AI459" i="1" s="1"/>
  <c r="AH458" i="1"/>
  <c r="AI458" i="1" s="1"/>
  <c r="AH457" i="1"/>
  <c r="AI457" i="1" s="1"/>
  <c r="AH456" i="1"/>
  <c r="AI456" i="1" s="1"/>
  <c r="AH455" i="1"/>
  <c r="AI455" i="1" s="1"/>
  <c r="AH454" i="1"/>
  <c r="AI454" i="1" s="1"/>
  <c r="AH453" i="1"/>
  <c r="AI453" i="1" s="1"/>
  <c r="AI451" i="1"/>
  <c r="AI449" i="1"/>
  <c r="AH448" i="1"/>
  <c r="AI448" i="1" s="1"/>
  <c r="AH447" i="1"/>
  <c r="AI447" i="1" s="1"/>
  <c r="AH446" i="1"/>
  <c r="AI446" i="1" s="1"/>
  <c r="AH445" i="1"/>
  <c r="AI445" i="1" s="1"/>
  <c r="AH444" i="1"/>
  <c r="AI444" i="1" s="1"/>
  <c r="AH443" i="1"/>
  <c r="AI443" i="1" s="1"/>
  <c r="AH442" i="1"/>
  <c r="AI442" i="1" s="1"/>
  <c r="AI440" i="1"/>
  <c r="AH439" i="1"/>
  <c r="AI439" i="1" s="1"/>
  <c r="AH438" i="1"/>
  <c r="AI438" i="1" s="1"/>
  <c r="AH437" i="1"/>
  <c r="AI437" i="1" s="1"/>
  <c r="AI436" i="1"/>
  <c r="AH435" i="1"/>
  <c r="AI435" i="1" s="1"/>
  <c r="AH434" i="1"/>
  <c r="AI434" i="1" s="1"/>
  <c r="AH433" i="1"/>
  <c r="AI433" i="1" s="1"/>
  <c r="AH432" i="1"/>
  <c r="AI432" i="1" s="1"/>
  <c r="AI930" i="1" l="1"/>
  <c r="AI921" i="1"/>
  <c r="AI832" i="1" l="1"/>
  <c r="AI834" i="1"/>
  <c r="AI848" i="1" l="1"/>
  <c r="AI922" i="1" l="1"/>
  <c r="AI920" i="1"/>
  <c r="AI919" i="1"/>
  <c r="AI918" i="1"/>
  <c r="AI916" i="1"/>
  <c r="AI915" i="1"/>
  <c r="AI914" i="1"/>
  <c r="AI913" i="1"/>
  <c r="AI912" i="1"/>
  <c r="AI911" i="1"/>
  <c r="AI909" i="1"/>
  <c r="AI907" i="1"/>
  <c r="AI905" i="1"/>
  <c r="AI899" i="1"/>
  <c r="AI898" i="1"/>
  <c r="AI897" i="1"/>
  <c r="AI896" i="1"/>
  <c r="AI894" i="1"/>
  <c r="AI893" i="1"/>
  <c r="AI892" i="1"/>
  <c r="AI890" i="1"/>
  <c r="AI845" i="1"/>
  <c r="AI843" i="1"/>
  <c r="AI842" i="1"/>
  <c r="AI841" i="1"/>
  <c r="AI840" i="1"/>
  <c r="AI839" i="1"/>
  <c r="AI838" i="1"/>
  <c r="AI836" i="1"/>
  <c r="AI830" i="1"/>
  <c r="AI828" i="1"/>
  <c r="AI827" i="1"/>
  <c r="AI826" i="1"/>
  <c r="AI825" i="1"/>
  <c r="AI824" i="1"/>
  <c r="AI823" i="1"/>
  <c r="AI822" i="1"/>
  <c r="AI821" i="1"/>
  <c r="AI820" i="1"/>
  <c r="AI819" i="1"/>
  <c r="AI818" i="1"/>
  <c r="AI817" i="1"/>
  <c r="AI815" i="1"/>
  <c r="AI813" i="1"/>
  <c r="AI812" i="1"/>
  <c r="AI810" i="1"/>
  <c r="AI809" i="1"/>
  <c r="AI808" i="1"/>
  <c r="AI807" i="1"/>
  <c r="AI806" i="1"/>
  <c r="AI805" i="1"/>
  <c r="AI889" i="1" l="1"/>
  <c r="AI804" i="1"/>
  <c r="AI803" i="1" s="1"/>
  <c r="AI430" i="1"/>
  <c r="AI428" i="1"/>
  <c r="AI426" i="1"/>
  <c r="AI424" i="1"/>
  <c r="AH423" i="1"/>
  <c r="AI423" i="1" s="1"/>
  <c r="AH422" i="1"/>
  <c r="AI422" i="1" s="1"/>
  <c r="AH421" i="1"/>
  <c r="AI421" i="1" s="1"/>
  <c r="AH420" i="1"/>
  <c r="AI420" i="1" s="1"/>
  <c r="AH419" i="1"/>
  <c r="AI419" i="1" s="1"/>
  <c r="AH418" i="1"/>
  <c r="AI418" i="1" s="1"/>
  <c r="AH417" i="1"/>
  <c r="AI417" i="1" s="1"/>
  <c r="AH416" i="1"/>
  <c r="AI416" i="1" s="1"/>
  <c r="AH415" i="1"/>
  <c r="AI415" i="1" s="1"/>
  <c r="AH414" i="1"/>
  <c r="AI414" i="1" s="1"/>
  <c r="AH413" i="1"/>
  <c r="AI413" i="1" s="1"/>
  <c r="AH412" i="1"/>
  <c r="AI412" i="1" s="1"/>
  <c r="AH411" i="1"/>
  <c r="AI411" i="1" s="1"/>
  <c r="AH410" i="1"/>
  <c r="AI410" i="1" s="1"/>
  <c r="AH409" i="1"/>
  <c r="AI409" i="1" s="1"/>
  <c r="AH408" i="1"/>
  <c r="AI408" i="1" s="1"/>
  <c r="AH407" i="1"/>
  <c r="AI407" i="1" s="1"/>
  <c r="AH406" i="1"/>
  <c r="AI406" i="1" s="1"/>
  <c r="AH405" i="1"/>
  <c r="AI405" i="1" s="1"/>
  <c r="AH404" i="1"/>
  <c r="AI404" i="1" s="1"/>
  <c r="AH403" i="1"/>
  <c r="AI403" i="1" s="1"/>
  <c r="AH402" i="1"/>
  <c r="AI402" i="1" s="1"/>
  <c r="AH401" i="1"/>
  <c r="AI401" i="1" s="1"/>
  <c r="AH400" i="1"/>
  <c r="AI400" i="1" s="1"/>
  <c r="AH399" i="1"/>
  <c r="AI399" i="1" s="1"/>
  <c r="AH398" i="1"/>
  <c r="AI398" i="1" s="1"/>
  <c r="AH397" i="1"/>
  <c r="AI397" i="1" s="1"/>
  <c r="AH396" i="1"/>
  <c r="AI396" i="1" s="1"/>
  <c r="AH395" i="1"/>
  <c r="AI395" i="1" s="1"/>
  <c r="AH394" i="1"/>
  <c r="AI394" i="1" s="1"/>
  <c r="AH393" i="1"/>
  <c r="AI393" i="1" s="1"/>
  <c r="AH392" i="1"/>
  <c r="AI392" i="1" s="1"/>
  <c r="AH391" i="1"/>
  <c r="AI391" i="1" s="1"/>
  <c r="AH390" i="1"/>
  <c r="AI390" i="1" s="1"/>
  <c r="AH389" i="1"/>
  <c r="AI389" i="1" s="1"/>
  <c r="AH388" i="1"/>
  <c r="AI388" i="1" s="1"/>
  <c r="AH387" i="1"/>
  <c r="AI387" i="1" s="1"/>
  <c r="AH386" i="1"/>
  <c r="AI386" i="1" s="1"/>
  <c r="AH385" i="1"/>
  <c r="AI385" i="1" s="1"/>
  <c r="AH384" i="1"/>
  <c r="AI384" i="1" s="1"/>
  <c r="AH383" i="1"/>
  <c r="AI383" i="1" s="1"/>
  <c r="AH382" i="1"/>
  <c r="AI382" i="1" s="1"/>
  <c r="AH381" i="1"/>
  <c r="AI381" i="1" s="1"/>
  <c r="AH380" i="1"/>
  <c r="AI380" i="1" s="1"/>
  <c r="AH379" i="1"/>
  <c r="AI379" i="1" s="1"/>
  <c r="AH377" i="1"/>
  <c r="AI377" i="1" s="1"/>
  <c r="AH376" i="1"/>
  <c r="AI376" i="1" s="1"/>
  <c r="AH375" i="1"/>
  <c r="AI375" i="1" s="1"/>
  <c r="AH374" i="1"/>
  <c r="AI374" i="1" s="1"/>
  <c r="AH371" i="1"/>
  <c r="AI371" i="1" s="1"/>
  <c r="AH370" i="1"/>
  <c r="AI370" i="1" s="1"/>
  <c r="AH369" i="1"/>
  <c r="AI369" i="1" s="1"/>
  <c r="AH367" i="1"/>
  <c r="AI367" i="1" s="1"/>
  <c r="AH366" i="1"/>
  <c r="AI366" i="1" s="1"/>
  <c r="AH365" i="1"/>
  <c r="AI365" i="1" s="1"/>
  <c r="AI363" i="1"/>
  <c r="AH362" i="1"/>
  <c r="AI362" i="1" s="1"/>
  <c r="AH361" i="1"/>
  <c r="AI361" i="1" s="1"/>
  <c r="AH360" i="1"/>
  <c r="AI360" i="1" s="1"/>
  <c r="AH358" i="1"/>
  <c r="AI358" i="1" s="1"/>
  <c r="AH357" i="1"/>
  <c r="AI357" i="1" s="1"/>
  <c r="AI355" i="1"/>
  <c r="AH354" i="1"/>
  <c r="AI354" i="1" s="1"/>
  <c r="AH353" i="1"/>
  <c r="AI353" i="1" s="1"/>
  <c r="AH352" i="1"/>
  <c r="AI352" i="1" s="1"/>
  <c r="AH351" i="1"/>
  <c r="AI351" i="1" s="1"/>
  <c r="AH350" i="1"/>
  <c r="AI350" i="1" s="1"/>
  <c r="AH349" i="1"/>
  <c r="AI349" i="1" s="1"/>
  <c r="AH348" i="1"/>
  <c r="AI348" i="1" s="1"/>
  <c r="AI346" i="1"/>
  <c r="AH344" i="1"/>
  <c r="AI344" i="1" s="1"/>
  <c r="AH343" i="1"/>
  <c r="AI343" i="1" s="1"/>
  <c r="AH342" i="1"/>
  <c r="AI342" i="1" s="1"/>
  <c r="AH341" i="1"/>
  <c r="AI341" i="1" s="1"/>
  <c r="AH340" i="1"/>
  <c r="AI340" i="1" s="1"/>
  <c r="AH339" i="1"/>
  <c r="AI339" i="1" s="1"/>
  <c r="AH338" i="1"/>
  <c r="AI338" i="1" s="1"/>
  <c r="AH337" i="1"/>
  <c r="AI337" i="1" s="1"/>
  <c r="AH336" i="1"/>
  <c r="AI336" i="1" s="1"/>
  <c r="AH335" i="1"/>
  <c r="AI335" i="1" s="1"/>
  <c r="AH334" i="1"/>
  <c r="AI334" i="1" s="1"/>
  <c r="AH333" i="1"/>
  <c r="AI333" i="1" s="1"/>
  <c r="AH332" i="1"/>
  <c r="AI332" i="1" s="1"/>
  <c r="AH331" i="1"/>
  <c r="AI331" i="1" s="1"/>
  <c r="AH330" i="1"/>
  <c r="AI330" i="1" s="1"/>
  <c r="AH329" i="1"/>
  <c r="AI329" i="1" s="1"/>
  <c r="AH328" i="1"/>
  <c r="AI328" i="1" s="1"/>
  <c r="AH327" i="1"/>
  <c r="AI327" i="1" s="1"/>
  <c r="AH325" i="1"/>
  <c r="AI325" i="1" s="1"/>
  <c r="AI323" i="1"/>
  <c r="AI321" i="1"/>
  <c r="AH320" i="1"/>
  <c r="AI320" i="1" s="1"/>
  <c r="AH319" i="1"/>
  <c r="AI319" i="1" s="1"/>
  <c r="AI317" i="1"/>
  <c r="AH316" i="1"/>
  <c r="AI316" i="1" s="1"/>
  <c r="AH315" i="1"/>
  <c r="AI315" i="1" s="1"/>
  <c r="AH314" i="1"/>
  <c r="AI314" i="1" s="1"/>
  <c r="AH313" i="1"/>
  <c r="AI313" i="1" s="1"/>
  <c r="AH312" i="1"/>
  <c r="AI312" i="1" s="1"/>
  <c r="AH311" i="1"/>
  <c r="AI311" i="1" s="1"/>
  <c r="AI309" i="1"/>
  <c r="AH308" i="1"/>
  <c r="AI308" i="1" s="1"/>
  <c r="AH307" i="1"/>
  <c r="AI307" i="1" s="1"/>
  <c r="AH306" i="1"/>
  <c r="AI306" i="1" s="1"/>
  <c r="AH305" i="1"/>
  <c r="AI305" i="1" s="1"/>
  <c r="AH304" i="1"/>
  <c r="AI304" i="1" s="1"/>
  <c r="AH303" i="1"/>
  <c r="AI303" i="1" s="1"/>
  <c r="AH302" i="1"/>
  <c r="AI302" i="1" s="1"/>
  <c r="AH301" i="1"/>
  <c r="AI301" i="1" s="1"/>
  <c r="AH300" i="1"/>
  <c r="AI300" i="1" s="1"/>
  <c r="AH299" i="1"/>
  <c r="AI299" i="1" s="1"/>
  <c r="AH298" i="1"/>
  <c r="AI298" i="1" s="1"/>
  <c r="AH297" i="1"/>
  <c r="AI297" i="1" s="1"/>
  <c r="AH296" i="1"/>
  <c r="AI296" i="1" s="1"/>
  <c r="AI294" i="1"/>
  <c r="AI292" i="1"/>
  <c r="AH290" i="1"/>
  <c r="AI290" i="1" s="1"/>
  <c r="AH289" i="1"/>
  <c r="AI289" i="1" s="1"/>
  <c r="AI287" i="1"/>
  <c r="AH285" i="1"/>
  <c r="AI285" i="1" s="1"/>
  <c r="AH284" i="1"/>
  <c r="AI284" i="1" s="1"/>
  <c r="AH283" i="1"/>
  <c r="AI283" i="1" s="1"/>
  <c r="AI281" i="1"/>
  <c r="AI279" i="1"/>
  <c r="AH278" i="1"/>
  <c r="AI278" i="1" s="1"/>
  <c r="AH277" i="1"/>
  <c r="AI277" i="1" s="1"/>
  <c r="AH276" i="1"/>
  <c r="AI276" i="1" s="1"/>
  <c r="AH275" i="1"/>
  <c r="AI275" i="1" s="1"/>
  <c r="AH274" i="1"/>
  <c r="AI274" i="1" s="1"/>
  <c r="AH273" i="1"/>
  <c r="AI273" i="1" s="1"/>
  <c r="AH272" i="1"/>
  <c r="AI272" i="1" s="1"/>
  <c r="AH271" i="1"/>
  <c r="AI271" i="1" s="1"/>
  <c r="AH270" i="1"/>
  <c r="AI270" i="1" s="1"/>
  <c r="AI268" i="1"/>
  <c r="AH267" i="1"/>
  <c r="AI267" i="1" s="1"/>
  <c r="AH266" i="1"/>
  <c r="AI266" i="1" s="1"/>
  <c r="AH265" i="1"/>
  <c r="AI265" i="1" s="1"/>
  <c r="AH264" i="1"/>
  <c r="AI264" i="1" s="1"/>
  <c r="AH263" i="1"/>
  <c r="AI263" i="1" s="1"/>
  <c r="AH261" i="1"/>
  <c r="AI261" i="1" s="1"/>
  <c r="AH260" i="1"/>
  <c r="AI260" i="1" s="1"/>
  <c r="AH259" i="1"/>
  <c r="AI259" i="1" s="1"/>
  <c r="AH258" i="1"/>
  <c r="AI258" i="1" s="1"/>
  <c r="AH257" i="1"/>
  <c r="AI257" i="1" s="1"/>
  <c r="AH256" i="1"/>
  <c r="AI256" i="1" s="1"/>
  <c r="AI254" i="1"/>
  <c r="AI252" i="1"/>
  <c r="AH250" i="1"/>
  <c r="AI250" i="1" s="1"/>
  <c r="AH249" i="1"/>
  <c r="AI249" i="1" s="1"/>
  <c r="AH248" i="1"/>
  <c r="AI248" i="1" s="1"/>
  <c r="AH247" i="1"/>
  <c r="AI247" i="1" s="1"/>
  <c r="AH246" i="1"/>
  <c r="AI246" i="1" s="1"/>
  <c r="AH245" i="1"/>
  <c r="AI245" i="1" s="1"/>
  <c r="AI243" i="1"/>
  <c r="AH242" i="1"/>
  <c r="AI242" i="1" s="1"/>
  <c r="AH241" i="1"/>
  <c r="AI241" i="1" s="1"/>
  <c r="AH239" i="1"/>
  <c r="AI239" i="1" s="1"/>
  <c r="AH238" i="1"/>
  <c r="AI238" i="1" s="1"/>
  <c r="AH237" i="1"/>
  <c r="AI237" i="1" s="1"/>
  <c r="AH236" i="1"/>
  <c r="AI236" i="1" s="1"/>
  <c r="AH235" i="1"/>
  <c r="AI235" i="1" s="1"/>
  <c r="AH234" i="1"/>
  <c r="AI234" i="1" s="1"/>
  <c r="AH233" i="1"/>
  <c r="AI233" i="1" s="1"/>
  <c r="AH232" i="1"/>
  <c r="AI232" i="1" s="1"/>
  <c r="AH231" i="1"/>
  <c r="AI231" i="1" s="1"/>
  <c r="AH230" i="1"/>
  <c r="AI230" i="1" s="1"/>
  <c r="AH229" i="1"/>
  <c r="AI229" i="1" s="1"/>
  <c r="AH228" i="1"/>
  <c r="AI228" i="1" s="1"/>
  <c r="AH226" i="1"/>
  <c r="AI226" i="1" s="1"/>
  <c r="AI224" i="1"/>
  <c r="AH223" i="1"/>
  <c r="AI223" i="1" s="1"/>
  <c r="AH221" i="1"/>
  <c r="AI221" i="1" s="1"/>
  <c r="AH220" i="1"/>
  <c r="AI220" i="1" s="1"/>
  <c r="AI218" i="1"/>
  <c r="AI216" i="1"/>
  <c r="AI214" i="1"/>
  <c r="AI212" i="1"/>
  <c r="AI210" i="1"/>
  <c r="AI208" i="1"/>
  <c r="AH207" i="1"/>
  <c r="AI207" i="1" s="1"/>
  <c r="AI205" i="1"/>
  <c r="AH204" i="1"/>
  <c r="AI204" i="1" s="1"/>
  <c r="AH203" i="1"/>
  <c r="AI203" i="1" s="1"/>
  <c r="AH202" i="1"/>
  <c r="AI202" i="1" s="1"/>
  <c r="AH201" i="1"/>
  <c r="AI201" i="1" s="1"/>
  <c r="AH200" i="1"/>
  <c r="AI200" i="1" s="1"/>
  <c r="AH199" i="1"/>
  <c r="AI199" i="1" s="1"/>
  <c r="AH198" i="1"/>
  <c r="AI198" i="1" s="1"/>
  <c r="AH197" i="1"/>
  <c r="AI197" i="1" s="1"/>
  <c r="AH196" i="1"/>
  <c r="AI196" i="1" s="1"/>
  <c r="AH195" i="1"/>
  <c r="AI195" i="1" s="1"/>
  <c r="AH194" i="1"/>
  <c r="AI194" i="1" s="1"/>
  <c r="AH193" i="1"/>
  <c r="AI193" i="1" s="1"/>
  <c r="AH192" i="1"/>
  <c r="AI192" i="1" s="1"/>
  <c r="AH191" i="1"/>
  <c r="AI191" i="1" s="1"/>
  <c r="AH190" i="1"/>
  <c r="AI190" i="1" s="1"/>
  <c r="AH188" i="1"/>
  <c r="AI188" i="1" s="1"/>
  <c r="AH187" i="1"/>
  <c r="AI187" i="1" s="1"/>
  <c r="AH186" i="1"/>
  <c r="AI186" i="1" s="1"/>
  <c r="AI184" i="1"/>
  <c r="AI182" i="1"/>
  <c r="AI180" i="1"/>
  <c r="AI178" i="1"/>
  <c r="AI176" i="1"/>
  <c r="AI174" i="1"/>
  <c r="AI172" i="1"/>
  <c r="AI170" i="1"/>
  <c r="AI168" i="1"/>
  <c r="AI166" i="1"/>
  <c r="AH165" i="1"/>
  <c r="AI165" i="1" s="1"/>
  <c r="AH164" i="1"/>
  <c r="AI164" i="1" s="1"/>
  <c r="AH163" i="1"/>
  <c r="AI163" i="1" s="1"/>
  <c r="AH162" i="1"/>
  <c r="AI162" i="1" s="1"/>
  <c r="AH161" i="1"/>
  <c r="AI161" i="1" s="1"/>
  <c r="AH160" i="1"/>
  <c r="AI160" i="1" s="1"/>
  <c r="AH159" i="1"/>
  <c r="AI159" i="1" s="1"/>
  <c r="AH158" i="1"/>
  <c r="AI158" i="1" s="1"/>
  <c r="AI157" i="1"/>
  <c r="AI155" i="1"/>
  <c r="AI153" i="1"/>
  <c r="AI151" i="1"/>
  <c r="AH150" i="1"/>
  <c r="AI150" i="1" s="1"/>
  <c r="AI148" i="1"/>
  <c r="AI146" i="1"/>
  <c r="AI144" i="1"/>
  <c r="AI142" i="1"/>
  <c r="AI140" i="1"/>
  <c r="AI138" i="1"/>
  <c r="AI136" i="1"/>
  <c r="AI134" i="1"/>
  <c r="AI132" i="1"/>
  <c r="AI130" i="1"/>
  <c r="AI128" i="1"/>
  <c r="AI126" i="1"/>
  <c r="AI124" i="1"/>
  <c r="AI122" i="1"/>
  <c r="AI120" i="1"/>
  <c r="AI118" i="1"/>
  <c r="AI116" i="1"/>
  <c r="AI113" i="1"/>
  <c r="AH112" i="1"/>
  <c r="AI112" i="1" s="1"/>
  <c r="AH111" i="1"/>
  <c r="AI111" i="1" s="1"/>
  <c r="AH110" i="1"/>
  <c r="AI110" i="1" s="1"/>
  <c r="AH109" i="1"/>
  <c r="AI109" i="1" s="1"/>
  <c r="AH108" i="1"/>
  <c r="AI108" i="1" s="1"/>
  <c r="AH107" i="1"/>
  <c r="AI107" i="1" s="1"/>
  <c r="AH106" i="1"/>
  <c r="AI106" i="1" s="1"/>
  <c r="AH104" i="1"/>
  <c r="AI104" i="1" s="1"/>
  <c r="AH102" i="1"/>
  <c r="AI102" i="1" s="1"/>
  <c r="AH100" i="1"/>
  <c r="AI100" i="1" s="1"/>
  <c r="AH99" i="1"/>
  <c r="AI99" i="1" s="1"/>
  <c r="AH98" i="1"/>
  <c r="AI98" i="1" s="1"/>
  <c r="AH94" i="1"/>
  <c r="AI94" i="1" s="1"/>
  <c r="AH92" i="1"/>
  <c r="AI92" i="1" s="1"/>
  <c r="AH91" i="1"/>
  <c r="AI91" i="1" s="1"/>
  <c r="AH90" i="1"/>
  <c r="AI90" i="1" s="1"/>
  <c r="AH89" i="1"/>
  <c r="AI89" i="1" s="1"/>
  <c r="AH88" i="1"/>
  <c r="AI88" i="1" s="1"/>
  <c r="AH87" i="1"/>
  <c r="AI87" i="1" s="1"/>
  <c r="AH86" i="1"/>
  <c r="AI86" i="1" s="1"/>
  <c r="AH85" i="1"/>
  <c r="AI85" i="1" s="1"/>
  <c r="AH84" i="1"/>
  <c r="AI84" i="1" s="1"/>
  <c r="AH83" i="1"/>
  <c r="AI83" i="1" s="1"/>
  <c r="AH82" i="1"/>
  <c r="AI82" i="1" s="1"/>
  <c r="AH81" i="1"/>
  <c r="AI81" i="1" s="1"/>
  <c r="AH80" i="1"/>
  <c r="AI80" i="1" s="1"/>
  <c r="AH79" i="1"/>
  <c r="AI79" i="1" s="1"/>
  <c r="AH78" i="1"/>
  <c r="AI78" i="1" s="1"/>
  <c r="AH77" i="1"/>
  <c r="AI77" i="1" s="1"/>
  <c r="AH76" i="1"/>
  <c r="AI76" i="1" s="1"/>
  <c r="AH75" i="1"/>
  <c r="AI75" i="1" s="1"/>
  <c r="AH74" i="1"/>
  <c r="AI74" i="1" s="1"/>
  <c r="AH73" i="1"/>
  <c r="AI73" i="1" s="1"/>
  <c r="AH72" i="1"/>
  <c r="AI72" i="1" s="1"/>
  <c r="AH71" i="1"/>
  <c r="AI71" i="1" s="1"/>
  <c r="AH70" i="1"/>
  <c r="AI70" i="1" s="1"/>
  <c r="AH69" i="1"/>
  <c r="AI69" i="1" s="1"/>
  <c r="AH68" i="1"/>
  <c r="AI68" i="1" s="1"/>
  <c r="AH67" i="1"/>
  <c r="AI67" i="1" s="1"/>
  <c r="AH66" i="1"/>
  <c r="AI66" i="1" s="1"/>
  <c r="AH65" i="1"/>
  <c r="AI65" i="1" s="1"/>
  <c r="AH64" i="1"/>
  <c r="AI64" i="1" s="1"/>
  <c r="AH63" i="1"/>
  <c r="AI63" i="1" s="1"/>
  <c r="AH62" i="1"/>
  <c r="AI62" i="1" s="1"/>
  <c r="AH61" i="1"/>
  <c r="AI61" i="1" s="1"/>
  <c r="AH60" i="1"/>
  <c r="AI60" i="1" s="1"/>
  <c r="AH59" i="1"/>
  <c r="AI59" i="1" s="1"/>
  <c r="AH58" i="1"/>
  <c r="AI58" i="1" s="1"/>
  <c r="AH57" i="1"/>
  <c r="AI57" i="1" s="1"/>
  <c r="AH56" i="1"/>
  <c r="AI56" i="1" s="1"/>
  <c r="AH55" i="1"/>
  <c r="AI55" i="1" s="1"/>
  <c r="AH54" i="1"/>
  <c r="AI54" i="1" s="1"/>
  <c r="AH53" i="1"/>
  <c r="AI53" i="1" s="1"/>
  <c r="AH52" i="1"/>
  <c r="AI52" i="1" s="1"/>
  <c r="AH51" i="1"/>
  <c r="AI51" i="1" s="1"/>
  <c r="AH50" i="1"/>
  <c r="AI50" i="1" s="1"/>
  <c r="AH49" i="1"/>
  <c r="AI49" i="1" s="1"/>
  <c r="AH48" i="1"/>
  <c r="AI48" i="1" s="1"/>
  <c r="AH47" i="1"/>
  <c r="AI47" i="1" s="1"/>
  <c r="AH46" i="1"/>
  <c r="AI46" i="1" s="1"/>
  <c r="AH45" i="1"/>
  <c r="AI45" i="1" s="1"/>
  <c r="AH44" i="1"/>
  <c r="AI44" i="1" s="1"/>
  <c r="AH43" i="1"/>
  <c r="AI43" i="1" s="1"/>
  <c r="AH42" i="1"/>
  <c r="AI42" i="1" s="1"/>
  <c r="AH41" i="1"/>
  <c r="AI41" i="1" s="1"/>
  <c r="AH40" i="1"/>
  <c r="AI40" i="1" s="1"/>
  <c r="AH39" i="1"/>
  <c r="AI39" i="1" s="1"/>
  <c r="AH38" i="1"/>
  <c r="AI38" i="1" s="1"/>
  <c r="AH37" i="1"/>
  <c r="AI37" i="1" s="1"/>
  <c r="AH36" i="1"/>
  <c r="AI36" i="1" s="1"/>
  <c r="AH35" i="1"/>
  <c r="AI35" i="1" s="1"/>
  <c r="AH34" i="1"/>
  <c r="AI34" i="1" s="1"/>
  <c r="AH33" i="1"/>
  <c r="AI33" i="1" s="1"/>
  <c r="AH32" i="1"/>
  <c r="AI32" i="1" s="1"/>
  <c r="AH31" i="1"/>
  <c r="AI31" i="1" s="1"/>
  <c r="AH30" i="1"/>
  <c r="AI30" i="1" s="1"/>
  <c r="AH29" i="1"/>
  <c r="AI29" i="1" s="1"/>
  <c r="AH28" i="1"/>
  <c r="AI28" i="1" s="1"/>
  <c r="AH27" i="1"/>
  <c r="AI27" i="1" s="1"/>
  <c r="AH26" i="1"/>
  <c r="AI26" i="1" s="1"/>
  <c r="AH25" i="1"/>
  <c r="AI25" i="1" s="1"/>
  <c r="AH24" i="1"/>
  <c r="AI24" i="1" s="1"/>
  <c r="AH23" i="1"/>
  <c r="AI23" i="1" s="1"/>
  <c r="AH22" i="1"/>
  <c r="AI22" i="1" s="1"/>
  <c r="AH21" i="1"/>
  <c r="AI21" i="1" s="1"/>
  <c r="AH20" i="1"/>
  <c r="AI20" i="1" s="1"/>
  <c r="AH19" i="1"/>
  <c r="AI19" i="1" s="1"/>
  <c r="AH18" i="1"/>
  <c r="AI18" i="1" s="1"/>
  <c r="AH17" i="1"/>
  <c r="AI17" i="1" s="1"/>
  <c r="AH16" i="1"/>
  <c r="AI16" i="1" s="1"/>
  <c r="AH15" i="1"/>
  <c r="AI15" i="1" s="1"/>
  <c r="AH14" i="1"/>
  <c r="AI14" i="1" s="1"/>
  <c r="AH13" i="1"/>
  <c r="AI13" i="1" s="1"/>
  <c r="AH12" i="1"/>
  <c r="AI12" i="1" s="1"/>
  <c r="AH11" i="1"/>
  <c r="AI11" i="1" s="1"/>
  <c r="AH10" i="1"/>
  <c r="AH9" i="1" l="1"/>
  <c r="AH1000" i="1" s="1"/>
  <c r="AI10" i="1"/>
  <c r="AI9" i="1" l="1"/>
  <c r="AI1000" i="1" s="1"/>
</calcChain>
</file>

<file path=xl/sharedStrings.xml><?xml version="1.0" encoding="utf-8"?>
<sst xmlns="http://schemas.openxmlformats.org/spreadsheetml/2006/main" count="22016" uniqueCount="4024">
  <si>
    <t>АБП</t>
  </si>
  <si>
    <t>Статья бюджета</t>
  </si>
  <si>
    <t>Номер материала</t>
  </si>
  <si>
    <t xml:space="preserve">№zakup.sk.kz </t>
  </si>
  <si>
    <r>
      <t xml:space="preserve">Идентификатор из внешней системы                                     </t>
    </r>
    <r>
      <rPr>
        <i/>
        <sz val="10"/>
        <color indexed="8"/>
        <rFont val="Times New Roman"/>
        <family val="1"/>
        <charset val="204"/>
      </rPr>
      <t>(необязательное поле)</t>
    </r>
  </si>
  <si>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</si>
  <si>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</si>
  <si>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</si>
  <si>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</si>
  <si>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</si>
  <si>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</si>
  <si>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</si>
  <si>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</si>
  <si>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</si>
  <si>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</si>
  <si>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</si>
  <si>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</si>
  <si>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</si>
  <si>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</si>
  <si>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</si>
  <si>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color indexed="8"/>
        <rFont val="Times New Roman"/>
        <family val="1"/>
        <charset val="204"/>
      </rPr>
      <t>(заполнить одно из трех значений)</t>
    </r>
  </si>
  <si>
    <t>Условия оплаты</t>
  </si>
  <si>
    <t>Единица измереения</t>
  </si>
  <si>
    <t>Признак Рассчитать без НДС</t>
  </si>
  <si>
    <t>2022 год</t>
  </si>
  <si>
    <t>Заполняется в случае осуществления переходящей закупки на 2023 год</t>
  </si>
  <si>
    <t>БИН организатора</t>
  </si>
  <si>
    <t>Дополнительная характеристика работ и услуг</t>
  </si>
  <si>
    <t>Дополнительная характеристика товаров</t>
  </si>
  <si>
    <t>Примечание</t>
  </si>
  <si>
    <t xml:space="preserve">строки </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</si>
  <si>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</si>
  <si>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</si>
  <si>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</si>
  <si>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</si>
  <si>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</si>
  <si>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</si>
  <si>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</si>
  <si>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</si>
  <si>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</si>
  <si>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</si>
  <si>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</si>
  <si>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</si>
  <si>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по Перечню</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</si>
  <si>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</si>
  <si>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</si>
  <si>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</si>
  <si>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</si>
  <si>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</si>
  <si>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</si>
  <si>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</si>
  <si>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</si>
  <si>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</si>
  <si>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</si>
  <si>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</si>
  <si>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</si>
  <si>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</si>
  <si>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</si>
  <si>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</si>
  <si>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</si>
  <si>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</si>
  <si>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</si>
  <si>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</si>
  <si>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</si>
  <si>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</si>
  <si>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</si>
  <si>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</si>
  <si>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</si>
  <si>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</si>
  <si>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</si>
  <si>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</si>
  <si>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</si>
  <si>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</si>
  <si>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</si>
  <si>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</si>
  <si>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</si>
  <si>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</si>
  <si>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</si>
  <si>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</si>
  <si>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</si>
  <si>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</si>
  <si>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</si>
  <si>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</si>
  <si>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</si>
  <si>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</si>
  <si>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</si>
  <si>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</si>
  <si>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</si>
  <si>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</si>
  <si>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</si>
  <si>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</si>
  <si>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</si>
  <si>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</si>
  <si>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</si>
  <si>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</si>
  <si>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</si>
  <si>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</si>
  <si>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</si>
  <si>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</si>
  <si>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ТОВАРЫ</t>
  </si>
  <si>
    <t>ДДНГ</t>
  </si>
  <si>
    <t>201412.230.000001</t>
  </si>
  <si>
    <t>Бензол</t>
  </si>
  <si>
    <t>чистый для анализа</t>
  </si>
  <si>
    <t>ЗЦП</t>
  </si>
  <si>
    <t/>
  </si>
  <si>
    <t>0</t>
  </si>
  <si>
    <t>230000000</t>
  </si>
  <si>
    <t>Г.АТЫРАУ, УЛ.ВАЛИХАНОВА 1</t>
  </si>
  <si>
    <t>11.2021</t>
  </si>
  <si>
    <t>KZ</t>
  </si>
  <si>
    <t>Атырауская область, г.Атырау, ст.Тендык, УПТОиКО</t>
  </si>
  <si>
    <t>DDP</t>
  </si>
  <si>
    <t>Календарные</t>
  </si>
  <si>
    <t>166 Килограмм</t>
  </si>
  <si>
    <t>С НДС</t>
  </si>
  <si>
    <t>120240021112</t>
  </si>
  <si>
    <t>Бензол (чистый для анализа).Представляет собой органическое химическое соединение, бесцветнаяжидкость с приятным сладковатым запахом.Применение - в промышленности;Ароматический углеводород. Бензол входит в состав бензина. Хотя бензолвходит в состав сырой нефти, в промышленных масштабах он синтезируетсяиз других её компонентов. Токсичен, канцерогенен.Технические характеристики:Формула - C6H6;Массовая доля бензола C6H6, %, не менее - 99,8;Плотность при 20 С, г/см3 - 0,878-0,880;Температурные пределы перегонки при 101325 Па, С - 79,6-80,3;В интервале, С - 0,4;Объемная доля отгонки, % - 95;Показатель преломления - 1,5009-1,5013;Температура кристаллизации, С, не ниже - 5,4;Массовая доля тиофена, %, не более - 0,0001;Показатель цветности серно-кислый вытяжки по бихроматной шкале, не выше- 4;Массовая доля общей ceры, %, не более - 0,00005;Массовая доля нелетучего остатка, %, не более - 0,0005;Массовая доля воды, %, не более - 0,02;Реакция водной вытяжки - нейтральная;Должен поставляться в соответствующей упаковке, не допускающейповреждения;Нормативно-технический документ - ГОСТ 5955-75.</t>
  </si>
  <si>
    <t>282422.000.000036</t>
  </si>
  <si>
    <t>Блок клиньев</t>
  </si>
  <si>
    <t>для захвата насосно-компрессорных труб</t>
  </si>
  <si>
    <t>ТПХ</t>
  </si>
  <si>
    <t>г.Атырау, ст.Тендык, УПТОиКО</t>
  </si>
  <si>
    <t>839 Комплект</t>
  </si>
  <si>
    <t>Блок клиньев НКТ-73 для КМУ- 50.Код клиньев 73мм. КМУ-50.02.02. 000 СБ.Поставщик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</si>
  <si>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Блок клиньев НКТ-73, 89 мм для КМУ- 50.Код клиньев, мм - 89;Тип КМУ-50.02.03. 000 СБ – 3 комплекта;Код клиньев 73 мм. типа КМУ-50.02.02. 000 СБ – 3 комплекта.Условия поставки:- должен поставляться с сертификатом и другими документами,удостоверяющим происхождение товара;- соответствующая упаковка</t>
  </si>
  <si>
    <t>205959.100.000022</t>
  </si>
  <si>
    <t>Паста водочувствительная</t>
  </si>
  <si>
    <t>для определения уровня подтоварной воды (отстоя) в резервуарах с нефтепродуктами</t>
  </si>
  <si>
    <t>796 Штука</t>
  </si>
  <si>
    <t>Паста водочувствительная Владыкина.Назначение - для определения уровня подтоварной воды в емкостях с нефтьюи нефтепродуктами (сырая нефть, бензин, керосин, дизельное топливо,масла и подогретые до 40-50 С тяжелые нефтепродукты). Паста представляетсобой пластичный, тягучий мазеподобный продукт светло-бежевого цвета.При контакте с водой паста изменяет цвет на ярко-малиновый.Вес банки, г - 170;Условия поставки:- должен поставляться с сертификатом и другими документами,удостоверяющим происхождение товара;- в соответствующей упаковке.</t>
  </si>
  <si>
    <t>205956.900.000013</t>
  </si>
  <si>
    <t>Дифенилкарбазид (1,5-дифенилкарбогидразид)</t>
  </si>
  <si>
    <t>кристаллы</t>
  </si>
  <si>
    <t>Дифенилкарбазид (1,5-дифенилкарбогидразид) для анализа.Условия поставки:- с сертификатом и другим документом, удостоверяющим происхождениетовара, со сроком годности не менее 18 месяцев от даты поставки.</t>
  </si>
  <si>
    <t>201510.500.000002</t>
  </si>
  <si>
    <t>Кислота азотная</t>
  </si>
  <si>
    <t>Кислота азотная химически чистая (х.ч.).Назначение - для приготовления кислотных растворов различнойконцентрации, применяемых при проведении анализов образцов наколичественный и качественный состав. По внешнему виду представляетсобой бесцветную или слегка желтоватую прозрачную жидкость с характернымудушливым запахом.Технические харктеристики:Формула - HNO3;Молекулярная масса - 63,01;Плотность азотной кислоты с массовой долей 65 % при 20 °С, г/см3 - 1,4;Массовая доля азотной кислоты (HNO3), %, не менее - 65;Массовая доля остатка после прокаливания в виде сульфатов, %, не более -0,0005;Массовая доля сульфатов (SO4), %, не более - 0,0002;Массовая доля фосфатов (РО4), %, не более - 0,00005;Массовая доля хлоридов (Сl), %, не более - 0,00010;Массовая доля железа (Fe), %, не более - 0,00010;Массовая доля мышьяка (As), %, не более - 0,000001;Массовая доля тяжелых металлов (Рb), %, не более - 0, 00002;Должен поставляться в соответствующей упаковке, не допускающейповреждения;Срок годности не менее - 5 месяцев со дня поставки;Поставка должна производиться частями:- 1 часть - 50% от общего объема во II-квартале,- 2 часть - оставшиеся 50% в IV-квартале;Нормативно-технический документ - ГОСТ 4461-77.</t>
  </si>
  <si>
    <t>201510.500.000005</t>
  </si>
  <si>
    <t>стандарт-титр</t>
  </si>
  <si>
    <t>778 Упаковка</t>
  </si>
  <si>
    <t>Кислота азотная 0,1Н.Стандарт - титр;Обозначение квалификации - х.ч.;Условия поставки:- с сертификатом и другим документом, удостоверяющим происхождениетовара, со сроком годности не менее 18 месяцев от даты поставки.</t>
  </si>
  <si>
    <t>201434.700.000000</t>
  </si>
  <si>
    <t>Кислота лимонная моногидрат и безводная</t>
  </si>
  <si>
    <t>химически чистый</t>
  </si>
  <si>
    <t>112 Литр (куб. дм.)</t>
  </si>
  <si>
    <t>Кислота лимонная.Представляет собой бесцветные кристаллы или белый порошок,легкорастворимый в воде и этиловом спирте. Кислота лимонная моногидратна воздухе выветривается.Технические характеристики:Формула - НзС - СООН;Относительная молекулярная масса - 192,13;Массовая доля лимонной кислоты (С6Н8О7·Н2О или С6Н8О7), %, не менее -99,8;Массовая доля нерастворимых в воде веществ, %, не более - 0,002;Массовая доля остатка после прокаливания (в виде сульфатов), %, не более- 0,01;Массовая доля оксалатов (С2О4), %, не более - 0,005;Массовая доля сульфатов (SО4), %, не более - 0,001;Массовая доля фосфатов (РО4), %, не более - 0,0005;Массовая доля хлоридов (Сl), %, не более - 0,0002;Массовая доля железа (Fe), %, не более - 0,0001;Массовая доля кальция (Са), %, не более - 0,001;Массовая доля меди (Сu), %, не более - 0,00005;Массовая доля мышьяка (As), %, не более - 0,00001;Массовая доля тяжелых металлов (Рb), %, не более - 0,0001;Нормативно-технический документ - ГОСТ 3652-69.</t>
  </si>
  <si>
    <t>257330.300.000019</t>
  </si>
  <si>
    <t>Ключ</t>
  </si>
  <si>
    <t>трубный, штанговый</t>
  </si>
  <si>
    <t>ОТТ</t>
  </si>
  <si>
    <t>10.2021</t>
  </si>
  <si>
    <t>Ключ штанговый.Назначение - для свинчивания-развинчивания резьбовых соединения насосныхштанг с условными диаметрами, мм - 19, 22;Технические характеристики:Условный диаметр насосных штанг, мм - 19-22;Крутящий момент максимальный, кНм, не менее - 1,0;Габаритные размеры, не более, мм:Длина - 710;Ширина - 106;Высота - 33;Масса, кг - 3,65;Условия поставки:- поставляется заказчику в заводской упаковке (ящиках) с паспортом, ссертификатом и другими документами, удостоверяющим происхождение товара.</t>
  </si>
  <si>
    <t>257330.300.000008</t>
  </si>
  <si>
    <t>трубный, горизонтальный</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</si>
  <si>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- 60;Максимальный крутящий момент, кНм, не менее - 3,0;Габаритные размеры, мм, не более:Длина - 332;Ширина - 142;Высота - 65;Масса полного комплекса, кг, не более - 4,3;В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</si>
  <si>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- 73;Максимальный крутящий момент, кНм, не менее - 3,5;Габаритные размеры, мм, не более:Длина - 344;Ширина - 154;Высота - 74;Масса полного комплекса, кг, не более - 4,8;В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</si>
  <si>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Ключ трубный горизонтальный усиленный.Назначение - для свинчивания и развенчивания резьбовых соединенийнасосно-компрессорных труб механизированным путем и вручную; Техническиехарактеристики:Условный диаметр свинчиваемых и развинчиваемых труб, мм, не менее - 89;Максимальный крутящий момент,  кНм, не менее - 4, 5;Габаритные размеры, мм, не более:Длина - 382;Ширина - 187;Высота - 74;Масса полного комплекса, кг, не более - 7;В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</si>
  <si>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257330.300.000018</t>
  </si>
  <si>
    <t>трубный, шарнирный</t>
  </si>
  <si>
    <t>Ключ трубный одношарнирный.Назначение - для свинчивания-развенчивания труб и муфт нефтяногосортамента путем захватывания их тело или муфтуавтоматизированным илиручным способом при ремонте скважин;Технические характеристики:Условный диаметр захватываемых труб и муфт к ним, мм - 48-89;Крутящий момент максимальный, кНм - 3,5;Допускаемое усилие на конец рукоятки, кг - 1000;Габаритные размеры, мм (ДхШхВ) - 486х130х120;Масса, кг - 7, 9;Комплектация:- сухарь,  шт - 1;- плашка,  шт - 1;- пружина,  шт - 1.Перечень документов при поставке:- паспорт;Должен поставляться в соответствующей упаковке (ящиках),  недопускающейповреждения.Поставщик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</si>
  <si>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трубный одношарнирный.Назначение - для свинчивания-развенчивания труб и муфт нефтяногосортамента путем захватывания их тело или муфту автоматизированным,  илиручным способом при ремонте скважин;Технические характеристики:Условный диаметр захватываемых труб и муфт к ним,  мм - 89-132;Допускаемое усилие на конец рукоятки,  кг - 1200;Крутящий момент максимальный кНм - 4, 5;Габаритные размеры, мм (ДхШхВ) - 510х140х120;Масса,  кг - 9,6;Комплектация:- сухарь,  шт – 1;- плашка,  шт - 1;- пружина,  шт - 1.Перечень документов при поставке:- паспорт;Должен поставляться в соответствующей упаковке (ящиках),  не 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</si>
  <si>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штанговый.Назначение - для свинчивания-развинчивания резьбовых соединения насосныхштанг.Технические характеристики:Условный диаметр насосных штанг, мм, не более - 25;Крутящий момент максимальный, кНм, не менее - 1,0;Габаритные размеры, мм, не более:Длина - 710;Ширина - 106;Высота - 38;Масса, кг, не более - 3,7;Перечень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</si>
  <si>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257330.300.000017</t>
  </si>
  <si>
    <t>трубный, цепной</t>
  </si>
  <si>
    <t>Ключ трубный цепной КЦН-1.Назначение - для свинчивания и развинчивания резьбовых соединений НКТмеханизированным способом и вручную при подземном ремонте скважин;Технические характеристики;Условный диаметр захватываемых труб и муфт к ним, мм - 48-114;Максимальное допустимое усилие, Н, не менее - 1300;Длина цепи,мм-445,5Габаритные размеры, мм;Длина - 1000;Ширина - 70;Высота - 90;Масса, кг, не более - 13;Условия поставки:В комплект поставки входят: цепь в сборе L445,5 мм, щека КЦН-1.-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</si>
  <si>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Ключ трубный цепной облегченный.Назначение - для свинчивания и развинчивания резьбовых соединений НКТмеханизированным способом и вручную при подземном ремонте скважин, дляиспользования в умеренном и холодном макроклиматических районах по ГОСТ16350-80;Технические характеристики:Тип ключа - трубный цепной облегченный;Марка ключа - КЦО-1;Диаметр условный захватываемых труб, мм - 60-114;Максимальное допустимое усилие, Н - 1660;Крутящий момент максимальный Нм - 1100;Габаритные размеры, мм (ДхШхВ) - 660х105х110;Масса, кг, не более - 10.Перечень документов при поставке:- с сертификатом и другими документами, удостоверяющим происхождениетовара.Должен поставляться с комплектом запасных частей (пружина, шт - 5).Должен поставляться в соответствующая упаковке, не допускающейповреждения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</si>
  <si>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штанговый круговой КШК.Назначение - для отвинчивания штанг призакрепленном (прихваченном)плунжере штангового насоса. Может использоваться вместо ключей КШ 16, КШ19-22, КШ 25, КШ 16-25;Технические характеристики:Максимальный крутящий момент, кНм, не менее - 0,980;Диаметр штанги, мм, не более - 16,19, 22, 25;Диаметр обода, мм, не более - 560;Высота ключа (плашки), мм, не более - 32;Масса, кг, не более - 5,5;Комплектация:- сухарь, шт - 2;Перечень документов при поставке:- должен поставляться с паспортом;В соответствующей заводской упаковке (ящиках);</t>
  </si>
  <si>
    <t>259929.490.000045</t>
  </si>
  <si>
    <t>Крюк</t>
  </si>
  <si>
    <t>штанговый, металлический</t>
  </si>
  <si>
    <t>Крюк штанговый - для захвата и удержания на весу элеватора штанговоготипа ЭШН с колонной насосных штанг при спуско-подъемных операциях;Тип - КШ;Технические характеристики:Допускаемая грузоподъемность, т, не более - 15;Габариты толщина, мм, не менее -115;Ширина, мм, не менее - 210;Высота, мм, не менее - 700;Масса, кг, не более - 27.Перечень документов при поставке:- должны поставляться с сертификатом и другимидокументами,удостоверяющим происхождение товара;- паспорт на оборудование;- соответствующая упаковка, не допускающая повреждения.</t>
  </si>
  <si>
    <t>192023.500.000006</t>
  </si>
  <si>
    <t>Нафта</t>
  </si>
  <si>
    <t>для химической промышленности</t>
  </si>
  <si>
    <t>Бензин прямогонный Нафта.Применение - как сырьё пиролиза для получения этилена на нефтехимическихпредприятиях, для блендинга и для экспорта;Получают прямой перегонкой нефти с добавлением небольшого количествавторичных фракций.Без механических примесей и воды, бесцветный;Срок годности, месяц, не менее - 18 от даты поставки.</t>
  </si>
  <si>
    <t>192023.500.000000</t>
  </si>
  <si>
    <t>Нефрас</t>
  </si>
  <si>
    <t>марка С2 80/120</t>
  </si>
  <si>
    <t>168 Тонна (метрическая)</t>
  </si>
  <si>
    <t>Бензиновый растворитель смешанного типа, содержит не более 50%углеводородов каждой из групп; легкокипящаяфракция деароматизированного бензина каталитического риформинга.Основные эксплуатационные характеристики: быстро растворяет органическиесоединения, быстро испаряется, свойственна коррозионная агрессивность.Относится к группе бензинов-растворителей.Технические характеристики:Плотность при 20С, г/см3, не более - 0,700;Бромное число, г брома на 100 см3 нефраса, не более – 0,08;Массовая доля ароматических углеводородов, %, не более – 1,5;Массовая доля серы, %, не более – 0,001;Вид – бесцветная прозрачная жидкость;Класс токсичности - 4;Нормативно-технический документ - ГОСТ 443-76.</t>
  </si>
  <si>
    <t>192023.500.000005</t>
  </si>
  <si>
    <t>марка С 50/170</t>
  </si>
  <si>
    <t>Бензин-растворитель.Вид - прозрачная маслянистая жидкость;Назначение - для промышленно-технических целей, получаемый прямойперегонкой нефти или из рафинатовкаталического риформинга,неэтилированный, без добавки ароматических углеводородов ипредназначенный для промывки деталей и снятие консервирующих покрытий;Технические характеристики:Температура выкипания продукта, С - от 50 до 170;Класс токсичности - 4;Нормативно-технический документ - ГОСТ 8505-80.</t>
  </si>
  <si>
    <t>201352.900.000003</t>
  </si>
  <si>
    <t>Нитрат ртути (II)</t>
  </si>
  <si>
    <t>Реактив ртуть (II) азотнокислая 1-водная х.ч.Технические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- 0,005;Массовая доля сульфатов SO4, %, не более - 0,002;Массовая доля хлоридов Cl, %, не более - 0,001;Массовая доля  железа Fe, %, не более - 0,0002;Массовая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</si>
  <si>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Реактив ртуть (II) азотнокислая 1-водная ч.д.а.Технические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- 0,010;Массовая доля сульфатов SO4, %, не более - 0,005;Массовая доля хлоридов Cl, %, не более - 0,002;Массовая доля  железа Fe, %, не более - 0,0005;Массовая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</si>
  <si>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259929.490.000130</t>
  </si>
  <si>
    <t>Патрубок</t>
  </si>
  <si>
    <t>для насосно-компрессорных труб с муфтой</t>
  </si>
  <si>
    <t>Патрубок подъемный НКТ-73.Назначение - для НКТ;Диаметр НКТ, мм - 73;Нормативно-технический документ - ГОСТ 633-80.</t>
  </si>
  <si>
    <t>282422.000.000131</t>
  </si>
  <si>
    <t>Плашка</t>
  </si>
  <si>
    <t>ключа задержки к приспособлению для захвата насосно-компрессорных или бурильных труб и удержания их на весу в устье скважин</t>
  </si>
  <si>
    <t>Плашка для ключа КМУ-50(ключ механический универсальный).Назначение - трубного ключа для зацепления без проскальзывания челюстейтрубного ключа или клиньев спайдера с поверхностью труб бурильных,обсадных, НКТ. Имеют рельефную рабочую поверхность для более сильногоконтакта с поверхностью труб. Являются расходным материалом и меняютсяпо мере изнашивания.Технические характеристики:Материал -18ХГТ;Обозначение по каталогу: плашка 73 КМУ-50.ВМ.02.02.006-02.</t>
  </si>
  <si>
    <t>Плашка трубного ключа для ключей КОТ-89 (ключ трубный одношарнирный).Назначение -для зацепления без проскальзывания челюстей трубного ключаили клиньев спайдера с поверхностью труб бурильных, обсадных, НКТ; Имеютрельефную рабочую поверхность для более сильного контакта с поверхностьютруб.Являются расходным материалом и меняются по мере изнашивания.Технические характеристики:Плашка (сухарь) плоская КОТ-008, КТ - 001;Плашка (сухарь) круглая КОТ-006, КТ - 002;Сталь марки - 18ХГТ;Условия поставки:- должна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 оборудования.</t>
  </si>
  <si>
    <t>231923.300.000169</t>
  </si>
  <si>
    <t>Промывалка</t>
  </si>
  <si>
    <t>лабораторная, из стекла</t>
  </si>
  <si>
    <t>Промывалка стеклянная.Назначение - для промывания и ополаскивания поверхностей;Материал - стеклянная;Комплектация - с резиновой грушей.</t>
  </si>
  <si>
    <t>222929.100.000000</t>
  </si>
  <si>
    <t>полипропиленовая, лабораторная</t>
  </si>
  <si>
    <t>Промывалка пластмассовая.Назначение - для промывания и ополаскивания поверхностей;Объем, мл - 500;Материал - пластмассовая.</t>
  </si>
  <si>
    <t>265133.900.000048</t>
  </si>
  <si>
    <t>Рулетка</t>
  </si>
  <si>
    <t>из нержавеющей стали</t>
  </si>
  <si>
    <t>Рулетка измерительная металлическая с грузом и лентой из нержавеющейстали предназначена для измерения уровня жидкостей в транспортных истационарных емкостях. Для надежности и долгой службы рулетки, корпусизготовлен из латуни. Деревянная ручка обеспечивает комфортноеиспользование рулетки в холодную погоду.Технические характеристики:Номинальная длина шкалы рулетки, м - 20;Материал ленты - Н, нержавеющая сталь;Класс точности - 2;Тип вытяжного конца - Г, груз;Цена деления, мм - 1;Допускаемое отклонение миллиметрового интервала, мм, не более - ± 0,15;Допускаемое отклонение сантиметрового интервала, мм, не более - ± 0,20;Допускаемое отклонение дециметрового интервала, мм, не более - ± 0,30;Допускаемое отклонение ширины штриха, мм - ± 0,05;Покрытие - лаковое;Толщина ленты, мм - 0,3;Ширина ленты, мм - 15;Габаритные размеры рулетки (Д x Ш x В), мм, не более - 260x120x42;Масса рулетки (без груза), кг, не более - 1,05;Масса груза, г - 860;Рабочее усилие натяжения ленты при измерениях - усилие создает груз;Полный средний ресурс измерений, циклов - 2000;Температура окружающего воздуха - от -40 до +50C;Относительная влажность воздуха, %, не более - 98;Комплектация: Рулетка измерительная металлическая 2 класса точности,Груз, Паспорт, Упаковочная коробка, Свидетельство о поверке.Нормативно-технический документ - ГОСТ 7502-98.</t>
  </si>
  <si>
    <t>201474.000.000000</t>
  </si>
  <si>
    <t>Спирт</t>
  </si>
  <si>
    <t>этиловый, технический, марка "Экстра"</t>
  </si>
  <si>
    <t>Спирт этиловый ректификованный технический.Технические характеристики:Формула - 2Н5ОН;Степень очистки - марки "Экстра";Нормативно-технический документ - ГОСТ 18300-87.</t>
  </si>
  <si>
    <t>204132.570.000000</t>
  </si>
  <si>
    <t>Средство моющее</t>
  </si>
  <si>
    <t>для мытья посуды, гель</t>
  </si>
  <si>
    <t>Средство моющее для мытья лабораторной посуды.Назначение - для мытья стеклянной, фарфоровой посуды, а также посуды изнержавеющей стали и пластмассы;Воздействие на материалы: не оказывает негативного воздействия наповерхности, выполненные из нержавеющих сталей, стекла, пластика. Вхимическом отношении стабильно в воде и на воздухе, не разлагается свыделением вредных веществ.Является негорючей, биоразлагаемо, взрывопожаробезопасно.Объем, л - 5.</t>
  </si>
  <si>
    <t>205959.100.000007</t>
  </si>
  <si>
    <t>Стандартный образец</t>
  </si>
  <si>
    <t>содержания хлористых солей в нефти (нефтепродуктах)</t>
  </si>
  <si>
    <t>Образец стандартный государственный давления насыщения паров ГСО ХСН-100.ГСО содержания хлористых солей в нефти и нефтепродуктах применяются в соответствии с ГОСТ 21534-76, ASTM D 3230, IP 265.ГСО содержания хлористых солей изготовлены на основе нефтепродуктов; Должен поставляться в стеклянном или пластиковом флаконе объемом, мл -100 в соответствующей упаковке, не допускающей повреждения; Срок годности экземпляров ГСО - 2 года.</t>
  </si>
  <si>
    <t>Образец стандартный государственный давления насыщения паров ГСО ХСН-5.ГСО содержания хлористых солей в нефти и нефтепродуктах применяются всоответствии с ГОСТ 21534-76, ASTM D 3230, IP 265.ГСО содержанияхлористых солей изготовлены на основе нефтепродуктов. Долженпоставляться в стеклянном или пластиковом флаконе объемом, мл -100 и всоответствующей упаковке, не допускающей повреждения; Срок годностиэкземпляров ГСО - 2 года.</t>
  </si>
  <si>
    <t>205959.690.000006</t>
  </si>
  <si>
    <t>массовой доли серы (серосодержащих органических веществ, микропримесей)</t>
  </si>
  <si>
    <t>Образец стандартный государственный давления насыщения паров ГСО СН-0,01.ГСО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</si>
  <si>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Образец стандартный государственный давления насыщения паров ГСО СН-0,1.ГСО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</si>
  <si>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205959.690.000005</t>
  </si>
  <si>
    <t>давления насыщенных паров</t>
  </si>
  <si>
    <t>Образец стандартный государственный давления насыщения паров ГСО ДНП-30.Назначение - для поверки средств измерений давления насыщенных паровнефти и нефтепродуктов, для аттестации и контроля точности методиквыполнения измерений давления насыщенных паров.Должен поставляться встеклянном или пластиковом флаконе объемом, мл -1000 и в соответствующейупаковке, не допускающей повреждения; Срок годности экземпляров ГСО - 3года; Нормативно-технический документ - ГОСТ 1756, ASTM D 323.</t>
  </si>
  <si>
    <t>257340.900.000065</t>
  </si>
  <si>
    <t>Сухарь</t>
  </si>
  <si>
    <t>для трубного ключа</t>
  </si>
  <si>
    <t>Сухарь стопорного устройства 45209.Назначение - сухарь стопорного устройства для зацепления безпроскальзывания челюстей трубного ключа или клиньев спайдера споверхностью труб бурильных, обсадных НКТ;Технические характеристики:Материал - сталь 20Х18ХГТ;Код сухаря для клиньев спайдера - 45209;Условия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</si>
  <si>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65652-1.Назначение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2-3/8''(60 мм);Материал - сталь 20Х18ХГТ;Код сухаря для клиньев спайдера - 65652-1;Условия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</si>
  <si>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65652-2.Назначение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2-7/8''(73мм);Материал - сталь 20Х18ХГТ;Код сухаря для клиньев спайдера - 65652-2;Условия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</si>
  <si>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65652-3.Назначение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3-1/2''(89 мм);Материал - сталь 20Х18ХГТ;Код сухаря для клиньев спайдера - 65652-3;Условия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</si>
  <si>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45293А.Назначение - для зацепления без проскальзывания клиньев спайдера споверхностью труб бурильных, обсадных, НКТ.Имеют рельефную рабочую поверхность для более сильного контакта споверхностью труб.Технические характеристики:Тип сухаря - плашка 2 3/8 (60мм);Материал - сталь 20Х18ХГТ;Код сухаря для клиньев спайдера - 45293А;Условия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</si>
  <si>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45293В.Назначение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2 7/8 (73мм);Материал - Сталь 20Х18ХГТ;Код сухаря для клиньев спайдера - 45293B;Условия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</si>
  <si>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45293С.Назначение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3-1/2''(89 мм);Материал - сталь 20Х18ХГТ;Код сухаря для клиньев спайдера - 45293С;Условия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</si>
  <si>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45293К.Назначение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3-3/4''(95 мм);Материал - сталь 20Х18ХГТ;Код сухаря для клиньев спайдера - 45293К;Условия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</si>
  <si>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282984.000.000002</t>
  </si>
  <si>
    <t>для труболовок</t>
  </si>
  <si>
    <t>Сухарь (плашка) для труболовки.Технические параметры:Тип - ТВО (труболовка внутренняя освобождающаяся механическогодействия);Механизм захвата - шестиплашечный;Условный диаметр НКТ, мм, не менее - 73;Исполнение - правое;Условия поставки:- должна поставляться с сертификатом или другим документом,удостоверяющим происхождениетовара;- паспорта продукции;- соответствующая упаковка, не допускающая повреждения.</t>
  </si>
  <si>
    <t>Сухарь для трубного ключа КОТ 48-89.Назначение - трубного ключа для зацепления без проскальзывания челюстейтрубного ключа или клиньев спайдера с поверхностью труб бурильных,обсадных НКТ;Технические характеристики:Тип ключа - КОТ;Марка стали- 18ХГТ;Комплектация:- плашка (сухарь) круглая КОТ-006, КТ.002;- плашка (сухарь) плоская КОТ-008, КТ.001;Условия поставки:-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</si>
  <si>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Сухарь для трубного ключа КОТ 89-132.Назначение - для зацепления без проскальзывания челюстей трубного ключаили клиньев спайдера с поверхностью труб бурильных, обсадных НКТ;Технические характеристики:Диаметр условный, мм - 89-132;Марка стали- 18ХГТ;Комплектация:- плашка (сухарь) круглая КОТ-006, КТ.002;- плашка (сухарь) плоская КОТ-008, КТ.001;Условия поставки:- поставляется с сертификатом и другими документами, удостоверяющимпроисхождение товара;- паспорт на оборудование;- соответствующая упаковка, не допускающая повреждения.</t>
  </si>
  <si>
    <t>Сухарь для трубного ключа КТГУ-73.Назначение - сухаря для зацепления без проскальзывания челюстей трубногоключа или клиньев спайдера с поверхностью труб бурильных, обсадных НКТ;Технические характеристики:Тип сухаря - КТГУ;Диаметр условный, мм - 73;Код сухаря - КТГУ73.00.009;Марка стали- 18ХГТ;Поставка:-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</si>
  <si>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265151.100.000008</t>
  </si>
  <si>
    <t>Термометр</t>
  </si>
  <si>
    <t>ТН-7</t>
  </si>
  <si>
    <t>Термометр ртутный стеклянный с диапазоном измерения от 0 до 150 °Спредназначен для определения температуры фракционирования светлыхнефтепродуктов при их разгонке (по Энглеру). Конструкция термометра для испытания нефтепродуктов:Стеклянный термометр с вложенной шкальной пластиной из молочного стекла.При определении температуры термометр погружают в измеряемую средуполностью.Минимальная температура измерения не менее (°С): 0Максимальная температура измерения не менее (°С):150Цена деления шкалы не менее (°С): 1,00Длина термометра не менее (мм): 140 ±10Термометрическая жидкость: ртуть.</t>
  </si>
  <si>
    <t>265112.530.000002</t>
  </si>
  <si>
    <t>скважинный</t>
  </si>
  <si>
    <t>Термометр стеклянный комнатный предназначены для измерения температурывоздуха в бытовых помещениях в диапазонах Диапазон измерениятемпературы, °С- от 0 до +40Цена деления шкалы, не более °С 1Размеры, не менее мм 132х39х21Материал основания (держателя) дерево</t>
  </si>
  <si>
    <t>265151.100.000071</t>
  </si>
  <si>
    <t>ТТП №2</t>
  </si>
  <si>
    <t>Термометр ТТ П-2.Назначение - для измерений температуры при определении фракционногосостава нефтепродуктов;Технические характеристики:Исполнение - 2;Диапазон измерении, С - от -35 до +50.</t>
  </si>
  <si>
    <t>Термометр технический ртутный (прямой), Назначение - для местногоконтроля температуры в трубопроводах, сосудах и других промышленныхустановках. Стеклянный ртутный термометр с вложенной внутрь оболочкишкальной пластиной из листового стекла молочного цвета.Длина верхней части не менее 230 ±10 мм.Длина нижней части не менее 66мм не более 403 мм.Диаметр оболочки верхней части не менее 20 мм.Диаметр оболочки нижней части не менее 8 мм.Технические характеристики:Исполнение: П-4;Минимальная температура измерения не менее (°С): 0;Максимальная температура измерения не менее (°С): 100;Цена деления шкалы не менее (°С): 1.00;Термометрическая жидкость: ртуть.</t>
  </si>
  <si>
    <t>201342.700.000002</t>
  </si>
  <si>
    <t>Триполифосфат натрия</t>
  </si>
  <si>
    <t>пищевой</t>
  </si>
  <si>
    <t>Триполифосфат натрия порошкообразный.Является продуктом переработки термической ортофосфорной кислоты.Назначение - для нужд народного хозяйства и экспорта;Триполифосфат натрия является малогигроскопичным продуктом ипредназначается для приготовления моющих средств, обработки воды,используемой для питания котлов, в мясной и молочной промышленности,розничной торговли и других целей;Технические характеристики:Формула - РзО10;Относительная молекулярная масса - 367,86;Внешний вид -рассыпающийся порошок белого цвета;Массовая доля общей пятиокиси фосфора (P2Os), %, не менее -57,0;Массовая доля три пол ифосфата натрия (Na5P3O10), %, не менее - 94;Массовая доля первой формы триполифосфата натрия, %, не более - 10;Массовая доля железа (Fe), %, не более - 0,01;Деление, мл - по 100;Условия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повреждения;Нормативно-технический документ - ГОСТ 13493-86.</t>
  </si>
  <si>
    <t>172919.900.000007</t>
  </si>
  <si>
    <t>Фильтр</t>
  </si>
  <si>
    <t>обеззоленный, лабораторный, медленнофильтрирующий</t>
  </si>
  <si>
    <t>Фильтр обеззоленный медленно фильтрующий синяя лента.Технические характеристики:Степень фильтрации - медленно фильтрующий;Марка фильтрации по цвету ленты - синяя лента (медленно фильтрующий);Диаметр окружности, см - 11;Условия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оборудования;Нормативно-технический документ - ГОСТ 12026-76.</t>
  </si>
  <si>
    <t>089310.100.000004</t>
  </si>
  <si>
    <t>Хлорид натрия</t>
  </si>
  <si>
    <t>Стандарт-титр натрий хлористый. Назначение - для приготовлениятитрованных (стандартных) растворов; Концентрация раствора, Н - 0,1.Условия поставки: - должна поставляться с сертификатом или другимдокументом, удостоверяющим происхождение товара;- соответствующая упаковка, не допускающая повреждения.</t>
  </si>
  <si>
    <t>201413.230.000002</t>
  </si>
  <si>
    <t>Хлороформ (трихлорметан)</t>
  </si>
  <si>
    <t>технический</t>
  </si>
  <si>
    <t>Хлороформ очищенный.Назначение - для химического анализа.Технические характеристики:Хлороформ (Трихлорметан) - очищенный;Сорт - высший;Плотность при 20 С, г/см3 - 1,473-1,490;Условия поставки:- должна поставляться с сертификатом или другим документом,удостоверяющим происхождение товара;- соответствующая упаковка, не допускающая повреждения; Нормативно-технический документ - ГОСТ 20015-88.</t>
  </si>
  <si>
    <t>282219.300.000094</t>
  </si>
  <si>
    <t>Челюсть</t>
  </si>
  <si>
    <t>для трубного элеватора</t>
  </si>
  <si>
    <t>Челюсть захвата для элеватора ЭТА-50 предназначен для захватывания подмуфту или замок и удерживания на весу колонн насосно-компрессорных илибурильных труб по ГОСТ 63380 и ГОСТ 63175 в процессе спуско-подъемныхопераций как с вертикальной установкой труб, так и с укладкой их намостки при освоении и ремонте нефтяных и газовых скважин.Сменные части для элеватора с грузоподъёмностью 50 тонн.Технические характеристики:Диаметр захватываемой трубы, мм - 73мм.Условия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t>
  </si>
  <si>
    <t>Челюсть захвата элеватора ЭТА-50 73В (высаженный)Предназначение - для захватывания под муфту или замок и удерживания навесу колонн насосно-компрессорных или бурильных труб по ГОСТ 63380 иГОСТ 63175 в процессе спуско-подъемных операций как с вертикальнойустановкой труб, так и с укладкой их на мостки при освоении и ремонтенефтяных и газовых скважин. Применяются в умеренном и холодноммакроклиматическом районах по ГОСТ 16350-80.Технические характеристики:Диаметр захватываемой трубы, мм - 60, В60, 73, В73, 89;Габаритные размеры, мм - 290 х 230 х 575;Масса, кг  - 39.Условия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</si>
  <si>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281220.900.000028</t>
  </si>
  <si>
    <t>Штанга</t>
  </si>
  <si>
    <t>для глубинного штангового насоса</t>
  </si>
  <si>
    <t>233600000</t>
  </si>
  <si>
    <t>Атырауская область, Жылыойский р/н. НГДУ "Жылыоймунайгаз"</t>
  </si>
  <si>
    <t>Штанга насосная стеклопластиковая ШНС.Назначение - для передачи возвратно-поступательного движения отназемного привода штанговой насосной установки к плунжеру скважинногонасоса.ШНС - представляет собой стеклопластиковый стержень с наклеенными наконцах металлическими головками, заканчивающимися наружной резьбой.Штанги могут комплектоваться муфтами, в соответствии с ГОСТ Р 51161 ификсированными скребками – центраторами из полимерных материалов.Техничнеские характеристики:Условный размер, мм, не менее - 22;Длина штанги, мм, не менее - 8000;Класс прочности - С;Предел текучести 0т, МПа, не менее - 414;Временное сопротивление 0в, МПа - 620-793;Предельной  рабочей температурой эксплуатации - 130 С;Приведенные напрежения, МПа, не более - 90;Максимальная кратковременная (пиковая) нагрузка, не более, для штанги сусловным размером 22, Кн - 10;Предел прочности при растяжении, МПа, не менее - 690 (1000);Модуль упругости при растяжении, МПа, не менее - 48 000 (53 000);Предел прочности при сдвиге, МПа, не менее - 40;Предел прочности при срезе, МПа, не менее - 180;Предусмотреть  навинчивание на один конец соединительной муфты, типаМШ22;Прочность соединения головок со стеклопластиковым стражнем:Прочность соединения, кН, не менее - 223;Прочность соединения центраторов со стеклопластиковым стражнем:Прочность соединения, кН, не менее - 17;Условия поставки:- должна поставляться с сертификатом и другими документами,удостоверяющим происхождение товара;- соответствующая упаковка, не допускающая повреждения;Нормативно-технический документ - ГОСТ 13877-96.</t>
  </si>
  <si>
    <t>Атырауская область, Станция Кульсары, Кульсаринский участок УПТОиКО</t>
  </si>
  <si>
    <t>234800000</t>
  </si>
  <si>
    <t>Атырауская область, Кзылкугинский р/н. НГДУ "Кайнармунайгаз"</t>
  </si>
  <si>
    <t>90</t>
  </si>
  <si>
    <t>Штанга насосная цельная без сварных соединений.Назначение - для передачи движения от наземного привода к скважиннымплунжерным или винтовым насосам;Штанги представляют собой металлический стержень круглого сечения, наконцах которого высажены головки, заканчивающиеся резьбой.Основные параметры и функции «ШН»:Конструкция штанги цельная без сварных соединений;Технические характеристики:Условный диаметр, мм - 22;Длина, мм, - 9140;Класс прочности - Д- Супер;Группа стали, - хромомолибденовая углеродистая.Минимальный предел текучести - 720 МПа; Педел прочности - 930 ...1050;Комплектация - с навинченной на один конец соединительной муфтой МШ22,класса - Т;В транспортных пакетах;Нормативно-технический документ - ГОСТ 13877-96.Перечень необходимых документов при поставке:- с сертификатом;- документы, удостоверяющие происхождение товара;Примечание: Соответствующая упаковка, не допускающая поврежденияоборудования;</t>
  </si>
  <si>
    <t>289261.500.000092</t>
  </si>
  <si>
    <t>Штроп</t>
  </si>
  <si>
    <t>для подвешивания элеватора</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</si>
  <si>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скважин;Грузоподъёмность комплектной пары штропов, т - 28;Диаметр поперечного сечения, мм - 35;Расстояние между струнами штропов, мм - 120;Длина - 860+10;Ширина - 230+10;Масса полного комплекта, кг, не более - 30;Условия поставки:- поставляется с сертификатом и другими документами,удостоверяющим происхождение товара;- соответствующая упаковка, не допускающая повреждения оборудования.</t>
  </si>
  <si>
    <t>282422.000.000057</t>
  </si>
  <si>
    <t>к приспособлению для захвата насосно-компрессорных или бурильных труб и удержания их на весу в устье скважин</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</si>
  <si>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скважин;Грузоподъемность комплектной пары штропов, т - 32;Диаметр поперечного сечения, мм - 40;Расстояние между струнами штропов, мм - 120;Длина - 860+10;Ширина - 230+10;Масса полного комплекта, кг, не более - 38;Условия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поврежденияоборудования.</t>
  </si>
  <si>
    <t>282217.950.000102</t>
  </si>
  <si>
    <t>Элеватор</t>
  </si>
  <si>
    <t>трубный, грузоподъемность 10-80 т</t>
  </si>
  <si>
    <t>Элеватор штанговый.Назначение - для захвата подъема и удержания в подвешенном состоянии испуска глубинно-насосных штанг, в процессе спуско-подъемных операций притекущем и капитальном ремонте скважин;Технические харакетристики:Диаметр штанг, мм - 16,19, 22, 25;Диаметр штропа, мм, не более - 25;Грузоподъемность, т, не менее - 10;Габаритные размеры, мм, не более:Длина - 230;Ширина - 125;Высота - 500;Масса, кг - 12,7;Условия поставки:- поставляется заказчику в заводской упаковке (ящиках) с полнымкомплектом ЗИП;- с паспортом, с сертификатом и другими документами, удостоверяющимпроисхождение товара.</t>
  </si>
  <si>
    <t>257330.650.000033</t>
  </si>
  <si>
    <t>для захвата под муфту или замок и удержания на весу колонны или трубы, трубный</t>
  </si>
  <si>
    <t>Элеватор трубный с автоматическим запирающим устройством.Назначение - для захватывания под муфту или замок и удерживания на весуколонн труб по ГОСТ 63380 и ГОСТ 63175 в процессе спуско-подъемныхопераций при освоении и ремонте нефтяных и газовых скважин.Технические характеиристики:Климатическое условие - УХЛ;Грузоподъемность, т, не менее - 50;Условный диаметр захватываемой трубы, мм, не менее - 60, В60, 73, В73,89; Габаритные размеры, мм, не более - 300х230х560;Масса, кг - 39;Условия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</si>
  <si>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удержания насосных штанг в процессе спуско-подъемных операций при ремонте скважин;Технические характеристики:Тип элеватора - двухштропный трубный;Диаметр удерживаемых труб, мм - 114;Грузоподъемность, т - 40;длина 440мм, ширина 215мм, высота 160мм,масса, кг-35.Условия поставки: поставляется заказчику в заводской упаковке (ящиках) сполным комплектом ЗИП, паспортом, с сертификатом и другими документами,удостоверяющим происхождение товара.</t>
  </si>
  <si>
    <t>282217.950.000096</t>
  </si>
  <si>
    <t>для захвата, удержания насосных штанг в процессе спуско-подъемных операций при ремонте скважин, штанговый</t>
  </si>
  <si>
    <t>Элеватор штанговый.Назначение - для захвата подъема и удержания в подвешенном состоянии испуска глубинно-насосных штанг,  в процессе спуско-подъемных операцийпри текущем и капитальном ремонте скважин;Технические характеристики:Диаметр штанг,  мм - 12,  16,  19,  22;Диаметр штропа,  мм,  не более - 22;Грузоподъемность,  т,  не менее - 5;Габаритные размеры,  мм,  не более:Длина - 225;Ширина - 125;Высота - 490;Масса,  кг - 9,7;Условия поставки:- поставляется заказчику в заводской упаковке (ящиках) с полнымкомплектом ЗИП;- с паспортом,  с сертификатом и другими документами,  удостоверяющимпроисхождениетовара.</t>
  </si>
  <si>
    <t>Элеватор трубный.Назначение - для захвата подъема и удержания в подвешенном состоянии испуска насосно-компрессорных труб в процессе спуско-подъемных операцийпри текущем и капитальном ремонте скважин;Технические характеристики элеватора двухштропного:Грузоподъемность, т, не менее - 25;Диаметр захватываемых труб, мм, не менее - 73;Диаметр расточки под трубу, мм, не более - 75;Габаритные размеры, мм, не более:Высота - 130;Длина - 370;Ширина - 160;Масса, кг - 25;Условия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</si>
  <si>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подъема и удержания вподвешенном состоянии и спуска насосно-компрессорных труб в процессеспуско-подъемных операций при текущем и капитальном ремонте скважин;Технические характеристики:Грузоподъемность,  т,  не менее - 50;Диаметр захватываемых труб,  мм,  не менее - 73;Диаметр расточки под трубу,  мм - 75;Габаритные размеры,  мм,  не более:Высота, мм - 145;Длина.  мм - 395;Ширина, мм - 167;Масса,  кг - 29;Условия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</si>
  <si>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Элеватор трубный.Назначение - для захвата и удержания на весу насосно-компрессорных труб(ГОСТ 633-80) с высаженными наружу концами в процессе спуско-подъемныхопераций при текущем и капитальном ремонте скважин;Технические характеристики:Грузоподъемность,  т,  не менее - 25;Диаметр захватываемых НКТ,  мм,  не менее - 73 (с высаженными наружуконцами);Диаметр расточки под трубу,  мм,  не более - 81;Габаритные размеры, мм,  не более:Высота - 130;Длина - 370;Ширина - 160;Масса - 25;Условия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</si>
  <si>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подъема и удержания в подвешенном состоянии испуска насосно-компрессорных труб в процессе спуско-подъемных операцийпри текущем и капитальном ремонте скважин.Технические характеристики:Диаметр удерживаемых труб, мм - 89;Грузоподъемность, т - 35;Диаметр расточки под трубу, мм - 91;Габариты ВхДхШ, мм - 145х395х180;Масса, кг - 29;Комплектация - с полным комплектом ЗИП;Условия поставки:- паспорт;- должна поставляться с сертификатом и другими документами,удостоверяющим происхождение товара;- в заводской упаковке (ящиках).</t>
  </si>
  <si>
    <t>Элеватор трубный.Назначение - для захвата и удержания на весу   насосно-компрессорныхтруб в процессе спускоподъёмных операций при текущем и капитальномремонте скважин, применяется при умеренном и холодном микроклиматическихрайонах;Технические характеристики:Грузоподъемность, т, не менее - 15;Диаметр удерживаемой трубы, мм, не менее - 60;Габаритные размеры, мм, не более:Длина,мм - 370;Ширина,мм - 110;Высота,мм - 155;Масса, кг, не более - 18;Условия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</si>
  <si>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ДРНиГ</t>
  </si>
  <si>
    <t>192026.510.000001</t>
  </si>
  <si>
    <t>Топливо дизельное</t>
  </si>
  <si>
    <t>зимнее</t>
  </si>
  <si>
    <t>ВХК</t>
  </si>
  <si>
    <t>11-2-1</t>
  </si>
  <si>
    <t>100</t>
  </si>
  <si>
    <t>CPT</t>
  </si>
  <si>
    <t>Топливо дизельное, зимнее, для быстроходных и газотурбинных двигателейназемной и судовой техники, получаемое при переработке нефти и газовыхконденсатов.Технические характеристики:Марка - ДЗЭЧ (зимнее);Предельная температура фильтруемости, С, не ниже - (-32);Экологический класс, не менее - К2.Нормативно-технический документ - ГОСТ 305-2013, ТР ТС 013/2011.</t>
  </si>
  <si>
    <t>ДСПиАО</t>
  </si>
  <si>
    <t>172314.500.000002</t>
  </si>
  <si>
    <t>Бумага для офисного оборудования</t>
  </si>
  <si>
    <t>формат А4</t>
  </si>
  <si>
    <t>5111 Одна пачка</t>
  </si>
  <si>
    <t>Бумага офисная А4.Технические характеристики:Формат - А4;Размер листа, мм - 210х297;Белизна,  не менее - 96% ISO;Плотность, г/м2 - 80;Количество листов в пачке, л - 500;Цвет бумаги - белый;Нормативно-технический документ - ГОСТ 6656-76.Марка/модель -Завод изготовителя -Страна происхождения -(заполняется поставщиком)</t>
  </si>
  <si>
    <t>204131.950.000000</t>
  </si>
  <si>
    <t>Мыло</t>
  </si>
  <si>
    <t>хозяйственное, твердое</t>
  </si>
  <si>
    <t>Мыло хозяйственное.Технические характеристики:Вид мыла - твердое (кусковое);Содержание жирных кислот, % - 72;Масса куска, гр - 250;Состав:- натриевые соли жирных кислот;- натуральные жиры;- масла с добавлением глицерина, пластификаторов, антиоксидантов исмягчающих веществ.Нормативно-технический документ - ГОСТ 30266-2017.Поставщик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</si>
  <si>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222929.900.000093</t>
  </si>
  <si>
    <t>Пломба контрольная</t>
  </si>
  <si>
    <t>индикаторная</t>
  </si>
  <si>
    <t>Пломба контрольная.Назначение - для опечатывания автомашин, цистерн, складских помещений идругих объектов с увеличенным расстоянием между опечатываемымиотверстиями;Технические характеристики:Вид пломбы - контрольная;Материал - полипропилен;Длина пломбы, мм, не менее - 300;Маркировка пломбы - семизначный цифровой код;Увеличенный диаметр гибкого элемента, мм, не менее - 2.</t>
  </si>
  <si>
    <t>ОУиПГ</t>
  </si>
  <si>
    <t>293230.900.000066</t>
  </si>
  <si>
    <t>Насос дозировочный</t>
  </si>
  <si>
    <t>для перекачки жидкостей, плунжерный</t>
  </si>
  <si>
    <t>Насос дозировочный одноплунжерный с взрывозащищенным электродвигателем.Технические характеристики:Исполнение по категории точности дозирования - 2,5;Подача за один максимальный ход плунжера, см3/ход - 71, 96-75, 36;Число ходов плунжера, ход/с - 2;Коэффициент подачи, % - 95,5;Модификация агрегатов - типа НД 500/100, где:Подача, м3/час - 500;Давление на выходе из насоса, кгс/см2 - 100;Исполнение по материалу проточной части - К;Исполнение по виду уплотнения плунжера -1;Исполнение по конструкции уплотнения плунжера - 4;Код исполнения э/двигателя - А;Условный проход патрубков, мм - 25;Диаметр плунжера, мм - 40;Мощность электродвигателя, кВт - 4;Напряжение, В - 380;Число оборотов, об/мин - 1500;Частота тока, Гц - 50;Род тока - переменный.</t>
  </si>
  <si>
    <t>201442.900.000007</t>
  </si>
  <si>
    <t>Растворитель</t>
  </si>
  <si>
    <t>для очистки попутного нефтяного газа от кислых компонентов, на основе метилдиэтаноламина</t>
  </si>
  <si>
    <t>Растворитель МДЭА используется в газоочистке для селективного удалениясероводорода (H2S) из газов, содержащих кислые компоненты. CAS No.: 105-59-9 Для дальнейшего технического сопровождения, для доливки, не требуетзамены. Растворитель на основе МДЭА OASE Yellow, разработан BASFспециально для проекта «Строительство установки сероочистки ПНГПрорвинской группы месторождений». Для исключения нарушениятехнологического режима работы установки, применение от другихпроизводителей не допускается.Состоит из трех готовых компонентов,изготовленных BASF:Технические характеристики:Компонент А:Основное содержание амина мин. % - 63;Присадки макс, % - 13;Вода макс, % - 24;Физические свойства - жидкий;Цвет - от бесцветного до желтого;рН при 22С, - 8,6;Точка плавления, С - (-40);Точка кипения, С - 118;Температура вспышки, С - 137;Давление пара при 20С, гПа - 10;Давление пара при 50С, гПа - 56,7;Плотность, г/см3 - 1,2203;Динамическая вязкость, мПа - 1,080;Кинематическая вязкость, мм2/с - 888;Компонент А и Б:Н-Метилдиэтаноламин мин % - 99;Вода макс, % - 0,5;Физические свойства - жидкий;Цвет - от бесцветного до желтого;рН при 20С - 11,5;Точка плавления, С - (-21);Точка кипения, С - 243;Температура вспышки, С - 138;Давление пара  при 40С, мБар - 0,026;Плотность, г/см3 - 1,04;Динамическая вязкость, мПа - 34,78;Кинематическая вязкость, мм2/с - 99,05;Компонент Б:Основное содержание активного вещества в растворителе, мин. % - 80;Вода, макс % - 20;Физические свойства - жидкий;Цвет - бесцветный до слегка желтоватого;рН при 25С - 7;Точка застывания, С - (-3);Точка кипения, С - 100;Температура вспышки, С - 165;Парциальное давление при 20С, гПа - 0,00827;Плотность, г/см3 - 1,2;Динамическая вязкость, мПа - 4,4.</t>
  </si>
  <si>
    <t>265163.300.000004</t>
  </si>
  <si>
    <t>Счетчик газовый</t>
  </si>
  <si>
    <t>барабанный</t>
  </si>
  <si>
    <t>Счётчик газовый барабанный.Назначение - для точного измерения объема газа при проведении анализовпо определению сероводорода и меркаптанов в природном газе согласноГОСТ22387.2-2014. Счетчик газовый должен работать по принципу вытесненияс применениеммерного модуля-барабана, вращающегося в затворной жидкости(вода илималовязкое масло). Счетчик должен содержать вращающийсяизмерительный механизм (измерительный барабан), находящийся в рабочейжидкости (в воде или жидком масле). Измерение объема газа должнопроисходить за счет периодического заполнения и опорожнения четырехжестких измерительных камер.Технические характеристики:Минимальный расход, л/ч - 1;Номинальный расход, л/ч - 50;Максимальный расход, л/ч - 60;Погрешность измерений при номинальном значении расхода, % - 0,2;Погрешность измерения на протяжении всего диапазона измерений, % - 0,5;Максимальное давление газа на входе, мбар - 50;Минимальное деление шкалы, л - 0,002;Максимальное значение показаний, л - 9 999 999;Материал корпуса - ПВХ-прозрачный;Материал материала - ПВХ-серый;Комплектация:- 4-камерный мерный барабан;- магнитная муфта;- счетный механизм с LCD-монитором, сбрасываемый, 8-разрядный;-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0доплюс 60;- манометр, диапазон измерений разности давлений газа на входе инавыходе, мбар, до - 10;- большой циферблат с одной стрелкой;- индикатор уровня жидкости «HPLI»;- затворная жидкость «CalRix», л - 12.Нормативно-технический документ - ГОСТ 8.324-2002.Счетчик газовый должен быть внесен в государственный реестр ГСИ РК всрок не более шести месяцев после поставки Товара с предоставлениемдействующих сертификатов метрологической аттестации в реестре ГСИ РК.Поставщик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</si>
  <si>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201423.100.000004</t>
  </si>
  <si>
    <t>Этиленгликоль (этандиол)</t>
  </si>
  <si>
    <t>сорт высший</t>
  </si>
  <si>
    <t>Этиленгликоль осушка ПНГ МЭГ Высший сорт.Технические характеристики:Массовая доля этиленгликоля, не менее % - 99,80;Массовая доля диэтиленгликоля, не более % - 0,05;Показатель преломления при 200С - 1,431-1432;Дата выпуска Товара должна быть не ранее даты заключения договора напоставку Товара.</t>
  </si>
  <si>
    <t>СГМ</t>
  </si>
  <si>
    <t>279031.900.000001</t>
  </si>
  <si>
    <t>Агрегат сварочный</t>
  </si>
  <si>
    <t>1 сварочный пост, тип топлива дизельное топливо</t>
  </si>
  <si>
    <t>Агрегат сварочный дизельный, прицепной на усиленном одноосномшассирессорной подвески грузоподъемностью, тн, не менее - 1,5 сколесамиГАЗ-53.Назначение - для питания одного сварочного поста при ручнойдуговойсварке, наплавке и резке металлов постоянным током, а такжепитаниеэлектроинструмента и освещения, применяется для работы вполевыхусловиях, т.к. конструкция включает в себя автономный источникпитания ввиде двигателя внутреннего сгорания.Агрегат позволяет проводить сварку электродами с любым типомпокрытия,так как питание осуществляется от источника постоянного тока,которымслужит генератор индукторного типа с выпрямлением тока.Назначение - для сварки, резки сталей, меди, латуни и другихматериаловбез подключения к внешнему источнику электропитания;Технические характеристики:Тип агрегата - АДД-4004;Номинальный сварочный ток, А (при Пн-60%), не более - 400;Номинальное рабочее напряжение, В, не менее - 36;Пределы регулирования сварочного тока, А, не менее -  60, не более -400;Напряжение холостого хода, В, не менее - 70, не более - 90;Емкость топливного бака, л, не менее - 60, не более - 120;КПД насоса, %, не менее - 70;Вспомогательный генератор электропитания:Мощность, кВт, не более - 4;Номинальное напряжение, В (при 50 Гц), не более - 230;Двигатель:Тип двигателя- Д-144;Мощность двигателя, кВт/л.с., не менее - 37/50;Частота вращения, об/мин, не более - 1800;Охлаждение двигателя - воздушное;Климатическое исполнение - У1;Дополнительная комплектация:- Балластный реостат;- Сварочными кабелями, электрододержателем, щитком сварщика, резакомтипа«Вектор» длина, мм - 510, предназначены для ручных резки сталейтолщиной,мм - от 3 до 300, газовый и кислородный редуктор;- Комплектация расширенным комплектом инструмента дляпроведениятехнического обслуживания;- Дополнительный ящик для инструмента;- Система предварительного подогрева для пуска сварочного агрегатапритемпературе окружающего воздуха ниже, С0– 25;- Шумоизолированный кузов;- Укрытиями места сварочных работ от воздействия окружающей среды;- Электроинструментом для механической обработки кромоксвариваемыхэлементов и сварных соединений;- Световая сигнализация;- Система автоматической аварийной защиты;- Встроенный вспомогательный генератор, В - 220/380, к ВА - 4-7,переменного тока (для питания электроинструментов и потребителейсактивной нагрузкой - лампы накаливания, нагреватели, паяльники);- Светильник, софит для проведения работ в ночное время;- Приспособление для накачки шин;- Противоугонная цепь;- Электрический указатель уровня топлива;- Счетчик моточасов;- Кабели для дистанционного запуска из постороннего источника;- Устройство для сушки электродов;Нормативно-технический документ - ГОСТ 2402-82.Перечень документов при поставке:- с приложением паспорта;- руководства по эксплуатации;- документы на двигатель;- разрешения на применение от уполномоченного органа РК;Должен соответствовать требованиям энергосбережения и повышениюэнергоэффективности.Поставщик предоставляет гарантию на качество на весь объём Товаравтечение 12 месяцевот даты ввода в эксплуатацию Товара, но не более24месяцев от даты поставки.</t>
  </si>
  <si>
    <t>281331.000.000088</t>
  </si>
  <si>
    <t>Аппарат</t>
  </si>
  <si>
    <t>для центробежного насоса, направляющий</t>
  </si>
  <si>
    <t>Аппарат направляющий для ЦНС-300.Назначение - для комплектации и дооснащения насоса;Номер по каталогу - 8МС-70117-1;Перечень документов при поставке:- сертификат происхождения.Марка/модель -Завод изготовителя -Страна происхождения -(заполняется поставщиком)</t>
  </si>
  <si>
    <t>Аппарат направляющий для ЦНС-300.Каталожный номер - 8МС-7-0117-1.</t>
  </si>
  <si>
    <t>Аппарат направляющий для насоса ЦНСН 180.Каталожный номер - ЦНС 180-212.01.019-1.</t>
  </si>
  <si>
    <t>201411.300.000001</t>
  </si>
  <si>
    <t>Ацетилен</t>
  </si>
  <si>
    <t>технический, марка Б</t>
  </si>
  <si>
    <t>5108 Баллон</t>
  </si>
  <si>
    <t>Ацетилен газообразный технический. Тара предоставляется заказчиком, беззаправки с пористой массой.Назначение - для использования в качестве горючего газа пригазопламенной обработке металлов;Технические характеристики:Марка - Б;Категория качества – сорт 1;Объем, л - 40;Комплектация:- вентиль;- кольцо горловины;- предохранительный колпак;- опорный башмак;Нормативно-технический документ - ГОСТ 5457-75.</t>
  </si>
  <si>
    <t>281331.000.000104</t>
  </si>
  <si>
    <t>Втулка</t>
  </si>
  <si>
    <t>для центробежного насоса</t>
  </si>
  <si>
    <t>Втулка подшипника для насоса ЦНС-180;Назначение - для оснащения и укомплектования ЦНС-180;Каталожный номер - 6МС-6-0102.</t>
  </si>
  <si>
    <t>Втулка подшипника для насоса ЦНС-300;Назначение - для оснащения и укомплектования ЦНС-300;Каталожный номер - 8МС 7-0102.</t>
  </si>
  <si>
    <t>281331.000.000105</t>
  </si>
  <si>
    <t>для поршневого насоса</t>
  </si>
  <si>
    <t>Втулка поршня.Назначение - для комплектаций насоса  НБ-50;Диаметр поршня, мм - 120;Номер по каталогу - НБ50.02.301П (НБ32.02.102-03).</t>
  </si>
  <si>
    <t>281331.000.000106</t>
  </si>
  <si>
    <t>для ротационного насоса</t>
  </si>
  <si>
    <t>Втулка сальника насоса ЦНС 300Назначение - для комплектации насоса  ЦНС-300;Номер по каталогу - 8МС-7-0127.</t>
  </si>
  <si>
    <t>281331.000.000107</t>
  </si>
  <si>
    <t>для гидрозатвора насоса</t>
  </si>
  <si>
    <t>Втулка дистанционная для гидрозатвора насоса ЦНС 180.Назначение - для оснащения и укомплектования ЦНС-180.Номер по каталогу - 6МС-6-0114.</t>
  </si>
  <si>
    <t>Втулка дистанционная для гидрозатвора насоса ЦНС 300.Назначение - для оснащения и укомплектования ЦНС-300.Номер по каталогу - 8МС 7-0113.</t>
  </si>
  <si>
    <t>Втулка разгрузки.Назначение - для комплектации насоса  ЦНС-300;Номер по каталогу -  8МС-7-0114.</t>
  </si>
  <si>
    <t>Втулка разгрузки.Назначение - для комплектаций насоса  ЦНС-180;Номер по каталогу - 6МС-6-0114.</t>
  </si>
  <si>
    <t>Втулка гидрозатвора.Назначение - для комплектаций насоса ЦНС-180;Номер по каталогу - 6МС-6-0125.</t>
  </si>
  <si>
    <t>Втулка гидрозатвора.Назначение - для комплектаций насоса ЦНС-60;Номер по каталогу - МС-30М-0121-1.</t>
  </si>
  <si>
    <t>Втулка дистанционная.Назначение - для комплектаций насоса ЦНС-60;Номер по каталогу - МС-50-0130.</t>
  </si>
  <si>
    <t>281331.000.000113</t>
  </si>
  <si>
    <t>Головка</t>
  </si>
  <si>
    <t>для станка-качалки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</si>
  <si>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АФНИ.304593.001 (аналог - К8.06.00.0.00 праваярезьба)Комплектация - корпус, палец, подшипник и крепежные гайки.</t>
  </si>
  <si>
    <t>279031.900.000017</t>
  </si>
  <si>
    <t>Горелка</t>
  </si>
  <si>
    <t>сварочная, инжекторная, мощность 50-2500 л/ч</t>
  </si>
  <si>
    <t>Горелка ацетиленовая Г1Назначение - применяется для ручной сварки, нагрева, пайки мягким итвердым припоем.Технические характеристики:Номер горелки - Г1;Разрезаемая толщина, мм - 0,5 - 5;Рабочее давление газа, Мпа - 0,1-0,8;Комплектация: номер мундштуков - 1,2,3,4,5;Условия поставки:- паспорта;- руководство по эксплуатации.</t>
  </si>
  <si>
    <t>221973.270.000027</t>
  </si>
  <si>
    <t>Диафрагма</t>
  </si>
  <si>
    <t>для буровой установки</t>
  </si>
  <si>
    <t>Диафрагма пневмокомпенсатора.Назначение - для комплектации насосов НБ-50;Номер по каталогу - Д-16.</t>
  </si>
  <si>
    <t>281331.000.000117</t>
  </si>
  <si>
    <t>для насоса высокого давления</t>
  </si>
  <si>
    <t>Диафрагма пневмокомпенсатора с стабилизатором.Назначение - для комплектации насосов НБ-125, 9МГр.Номер по каталогу - Д-20.</t>
  </si>
  <si>
    <t>281413.350.000006</t>
  </si>
  <si>
    <t>Задвижка</t>
  </si>
  <si>
    <t>клиновая, стальная, условный проход 50-450 мм</t>
  </si>
  <si>
    <t>ОТ</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</si>
  <si>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</si>
  <si>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кгс/см2 - 24;Обозначение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</si>
  <si>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не менее 25;Обозначение типа (таблица фигур) - 30с64нж;Материал корпуса - сталь;Управление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</si>
  <si>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кгс/см2 - 16;Обозначение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</si>
  <si>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- 300;Давление условное (Ру), кгс/см2 - 16;Обозначение типа (таблица фигур) - 30с41нж;Материал корпуса - сталь 20Л/25;Управление - ручное;Комплектация - с комплектом ответных фланцев со шпильками, гайками ипрокладки для монтажа;Рабочая среда - тех вода, попутно пластовая вода, газонефтяная смесь,природный газ, товарная нефть;Условия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</si>
  <si>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паспорт;- руководство по эксплуатации;- разрешение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</si>
  <si>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</si>
  <si>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</si>
  <si>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с 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кгс/см2 - 350;Управление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</si>
  <si>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комплектом ответных фланцев (далее -КОФ).Назначение - для трубопроводов, транспортирующих жидкие или газообразныенефтепродукты, воду и парТехнические характеристики:Марка - ЗКЛ2;Диаметр условный (Ду), мм - 100;Давление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с приложением паспорта;- руководства по эксплуатации;-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</si>
  <si>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</si>
  <si>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коррозиионно стойкая сКОФ.Назначение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кгс/см2 - 210;Управление - ручное;Комплектация - с комплектом ответных фланцев со шпильками, гайками ипрокладки для монтажа;Рабочая среда - нефть, газоконденсат, вода с содержанием механическихпримесей до 25 мг/л, а также суммарное содержание СО2 и Н2S до 0.003% пообъему;Условия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</si>
  <si>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</si>
  <si>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шиберная прямоточная полнопроходная с КОФ.Назначение - для перекрытия каналов в устьевой нефтепромысловой арматурефонтанных, насосных и нагнетательных скважин;Технические характеристики:Тип – Задвижка шиберная;Диаметр условный (Ду), мм - 65;Давление условное (Ру), кгс/см2 –140;Материал корпуса - легированная сталь;Управление - ручное;Комплектация - с комплектом ответных фланцев со шпильками и гайками длямонтажа;Рабочая среда - агрессивные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Р 55020-2012.</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</si>
  <si>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- 200;Давление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9598-86;Поставщик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</si>
  <si>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кгс/см2 - 25;Обозначение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</si>
  <si>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- 150;Давление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</si>
  <si>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запорное устройство на трубопроводах и технологическихлиниях, которые транспортируют газ, воду, масло, пар, нефтепродукты, идругие жидкие и газообразные среды, которые не являются агрессивными поотношению к деталям задвижки;Технические характеристики:Тип - ЗКЛ2;Диаметр условный (Ду), мм - 100;Давление условное (Ру), кгс/см2 - 40;Обозначение типа (таблица фигур) - 30с15нж;Материал корпуса - сталь 20Л/25;Управление - ручное;Комплектация - с комплектом ответных фланцев со шкпильками и гайками длямонтажа;Рабочая среда - тех вода, попутно пластовая вода, газонефтяная смесь,природный газ, товарная нефть;Условия поставки:- с приложением паспорта;- руководства по эксплуатации;Нормативно-технический документ - ГОСТ 9698-86.</t>
  </si>
  <si>
    <t>Задвижка дисковая штуцерная.Назначение - для работы в качестве запирающего и дросселирующегоустройства в фонтанной, нагнетательной арматуре, манифольдахраспределения воды;Технические характеристики:Тип - ЗДШ;Диаметр условный (Ду), мм - 65;Давление условное (Ру), кгс/см2, не менее - 140;Материал корпуса - сталь 40Х по ГОСТ 4543;Исполнение - коррозионно стойки;Комплектация:- с КОФ (комплектом ответных фланцев);- быстросменные минералокерамические штуцера с дроссельными отверстиями,мм - 2; 3; 4; 5; 6; 7; 8; 10; 12;Перечень документов при поставке:- с приложением паспорта;- руководства по эксплуатации;- разрешения на применение от уполномоченного органа РК.Марка/модель -Завод изготовителя -Страна происхождения -(заполняется поставщиком)</t>
  </si>
  <si>
    <t>259311.330.000015</t>
  </si>
  <si>
    <t>Канат</t>
  </si>
  <si>
    <t>тип ЛК-О, свивка двойная, стальной</t>
  </si>
  <si>
    <t>006 Метр</t>
  </si>
  <si>
    <t>Канат стальной двойной свивки.Назначение – для переоснастки стационарных грузоподъемных кранов.Технические характеристики:Тип – ЛК-РО;Диаметр, мм – 22,5;Назначение - Г, грузовой;Класс по механическим свойствам - В;Свивка - Н, не раскручиваемая;Степень уравновешенности - Р, рихтованная;Точность изготовления - Т повышенная;Разрывное усилие, Н/мм2 - 1770 (180 кгс/мм2);Материал сердечника - органическим сердечником;Перечень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</si>
  <si>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241061.000.000006</t>
  </si>
  <si>
    <t>Катанка</t>
  </si>
  <si>
    <t>Катанка из углеродистой стали.Назначение - для перетяжки на проволоку на проволоку.Технические характеристики:Точность - В по ГОСТ 2590;Диаметр, мм - от 6 до 7;Марка стали - СТ3;Охлаждение - У01, одностадийное;Перечень документов при поставке:- сертификат соответствия;Нормативно-технический документ - ГОСТ 30136-95.</t>
  </si>
  <si>
    <t>Катанка из углеродистой стали.Назначение - для перетяжки на проволоку на проволоку.Технические характеристики:Точность - В по ГОСТ 2590;Диаметр, мм - от 8 до 9;Марка стали - СТ3;Охлаждение - У01, одностадийное;Перечень документов при поставке:- сертификат соответствия;Нормативно-технический документ - ГОСТ 30136-95.Марка модели -Завод изготовителя -Страна происхождения -(заполняется поставщиком)</t>
  </si>
  <si>
    <t>Кислород</t>
  </si>
  <si>
    <t>газообразный, технический, сорт 1</t>
  </si>
  <si>
    <t>01.2022</t>
  </si>
  <si>
    <t>12.2022</t>
  </si>
  <si>
    <t>Кислород газообразный технический.Назначение - газопламенная обработка металлов и другие технические цели;Технические характеристики:Объемная доля кислорода, %, не менее - 99,7;Объемная доля водяных паров, %, не более - 0,007;Объемная доля водорода, %, не более - 0,3;Содержании щелочи - по п.3.9 ГОСТ 5583-78;Упаковка - наполняется в стальные баллоны объемом, л - 40предоставляемые Заказчиком;Нормативно-технический документ - ГОСТ 5583-78.Поставщик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</si>
  <si>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281331.000.000144</t>
  </si>
  <si>
    <t>Клапан</t>
  </si>
  <si>
    <t>Клапан насоса СИН46.Назначение - для сервисного обслуживания и ремонта;Номер по каталогу - СИН46.02.130.021.</t>
  </si>
  <si>
    <t>281331.000.000149</t>
  </si>
  <si>
    <t>для бурового насоса</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</si>
  <si>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НБ50.02.850П-01.Поставщик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</si>
  <si>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НБ50.02.750П-Б.</t>
  </si>
  <si>
    <t>281411.900.000022</t>
  </si>
  <si>
    <t>предохранительный, стальной, размер 50-100 мм  </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</si>
  <si>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СКППКР;Модификация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</si>
  <si>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- 50;Давление (Ру), кгс/см2  - 40;Обозначение типа - 17с21нж;Климатическое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</si>
  <si>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СППКР;Модификация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</si>
  <si>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281411.900.000023</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</si>
  <si>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- 100;Давление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</si>
  <si>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предохранительный, стальной, размер 100-400 мм  </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</si>
  <si>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- 150;Давление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</si>
  <si>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281413.390.000124</t>
  </si>
  <si>
    <t>запорный, бронзовый, размер до 50 мм</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</si>
  <si>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- 15;Давление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- 15;Давление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</si>
  <si>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281413.550.000003</t>
  </si>
  <si>
    <t>запорный, стальной, размер до 50 мм</t>
  </si>
  <si>
    <t>Вентиль запорный стальной муфтовый.Назначение - используется в трубопроводах коммунальной сферы дляограничение подачи потока;Технические характеристики:Материал корпуса - нержавеющая сталь;Диаметр условный (Ду), мм - 15;Давление условное (Ру), кгс/см2 - 160.Перечень документов при поставке:- паспорта.Поставщик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</si>
  <si>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(вентиль) чугунный муфтовый.Технические характеристики:Диаметр, мм – 25;Рабочая середа - вода, пар.Температура рабочей среды, ° С -  не менее 220;Герметичность - класс «D» по ГОСТ 9544-93;Номинальное давление, Мпа - 1,6 (16 кгс/см2);Присоединение к трубопроводу: муфтовое по ГОСТ 6527-68.Материал корпуса - ковкий чугун.Управление - ручное.Уплотнение – паронит.Условия поставки:- сертификат соответствия.</t>
  </si>
  <si>
    <t>281413.590.000001</t>
  </si>
  <si>
    <t>запорный, латунный, размер до 50 мм</t>
  </si>
  <si>
    <t>Вентиль (клапан) латунный муфтовый 15Б3р Ду50 Ру16 предназначен дляустановки в качестве запорного устройства на трубопроводы холодной воды и других жидкостей, неагрессивных к материалу корпуса иуплотнений.Условный проход, мм – 50;Условное давление, кгс/см2 – 16;Присоединение – муфтовое;Управление – ручное;Материал корпуса- латунь ЛЦ40СД:Условия поставки:- сертификат соответствия.</t>
  </si>
  <si>
    <t>Вентиль (клапан) запорный проходной муфтовый Ду25 Ру16.Назначение - для установки на трубопроводах в качестве запорногоустройства.Технические характеристики:Диаметр (Ду), мм - 25;Давление (Ру), МПа - 16;Максимальная рабочая температура -  90,0 С;Максимальное рабочее давление, бар - 16.0;Тип присоединения - муфтовое;Материал корпуса - латунь;Вес, кг - 1,32.Поставщик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</si>
  <si>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281413.900.000104</t>
  </si>
  <si>
    <t>обратный, стальной, размер 10-50 мм</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</si>
  <si>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- 50;Давление (Ру), кгс/см2 - 16;Материал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t>
  </si>
  <si>
    <t>281413.900.000105</t>
  </si>
  <si>
    <t>обратный, стальной, размер 50-100 мм  </t>
  </si>
  <si>
    <t>Клапан обратный поворотный с КОФ.Назначение - для предотвращения обратного потока транспортируемой средыв технологических трубопроводах;Технические характеристики:Диаметр (Ду), мм - 80;Давление (Ру), кгс/см2 - 16;Материал - углеродистая сталь ст.20;Комплектация:- с комплектом ответных фланцев со шпильками, гайками и прокладки длямонтажа;Перечень документов при поставке:- с приложением паспорта;-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</si>
  <si>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- 100;Давление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</si>
  <si>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281413.900.000106</t>
  </si>
  <si>
    <t>обратный, стальной, размер 100-400 мм  </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</si>
  <si>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ст.25;Комплектация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</si>
  <si>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</si>
  <si>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281331.000.000127</t>
  </si>
  <si>
    <t>Колесо</t>
  </si>
  <si>
    <t>для насоса, рабочее</t>
  </si>
  <si>
    <t>Колесо рабочее ЦНС.Назначение - для комлпектации насосов ЦНС-180;Ступня - промежуточной ступени;Номер по каталогу - 6МС-6-0118-1.</t>
  </si>
  <si>
    <t>Колесо рабочее ЦНС.Назначение - для комлпектации насосов ЦНС-300;Ступня - промежуточной ступени;Номер по каталогу - 8МС-7-0118.</t>
  </si>
  <si>
    <t>Колесо рабочее ЦНС.Назначение - для комлпектации насосов ЦНС-300;Ступня - первой ступени;Номер по каталогу - ЦНС300-120…600.01.008-1.</t>
  </si>
  <si>
    <t>Колесо рабочее ЦНСНазначение - для комлпектации насосов ЦНС-180;Ступня  - первой ступени;Номер по каталогу  -ЦНС180-212.01.008:</t>
  </si>
  <si>
    <t>259213.990.000001</t>
  </si>
  <si>
    <t>Колпак</t>
  </si>
  <si>
    <t>для пропанового баллона</t>
  </si>
  <si>
    <t>Колпак металлический для пропанового 50 л баллона.Назначение - используется для защиты вентиля от механических поврежденийпри перевозке, от  ударов при падении, от загрязнения вентиля прихранении.Технические характеристики:Применяемый газ - пропан;Тип - универсальный металлический;Сплав металла - селумин АК 12;Каталожный номер КОРД - 393.00.036;Резьба трубная - 2 3/4";Размер, мм - 152x93;Масса, кг - 0,37;Цвет колпака - красный.</t>
  </si>
  <si>
    <t>281331.000.000022</t>
  </si>
  <si>
    <t>Кольцо</t>
  </si>
  <si>
    <t>для насосов жидкостей и подъемников жидкостей, уплотнительное</t>
  </si>
  <si>
    <t>Кольцо разгрузки.Назначение - для комплектации насосов ЦНС-180;Номер по каталогу - 6МС-6-0111.</t>
  </si>
  <si>
    <t>Кольцо разгрузки.Назначение - для комплектации насосов ЦНС-180;Номер по каталогу - 6МС-6-0112.</t>
  </si>
  <si>
    <t>Кольцо разгрузки.Назначение - для комплектации насосов ЦНС-300;Номер по каталогу - 8МС-7-0111.</t>
  </si>
  <si>
    <t>Кольцо разгрузки.Назначение - для комплектации насосов ЦНС-300;Номер по каталогу - 8МС-7-0112.</t>
  </si>
  <si>
    <t>Кольцо разгрузки.Назначение - для комплектации насосов ЦНС 60;Номер по каталогу - 4МС-30-0109-111.</t>
  </si>
  <si>
    <t>Кольцо разгрузки.Назначение - для комплектации насосов ЦНС 60;Номер по каталогу - 4МС-30-0109-112.</t>
  </si>
  <si>
    <t>Кольцо гидравлической пяты.Назначение - для комплектации насосов ЦНС-60;Номер по каталогу - ЦНС 60-165.01.000.06.</t>
  </si>
  <si>
    <t>259929.190.000109</t>
  </si>
  <si>
    <t>Кольцо уплотнительное</t>
  </si>
  <si>
    <t>для аппарата центробежного насоса</t>
  </si>
  <si>
    <t>Кольцо уплотняющее аппарата.Назначение - для комплектации насоса ЦНС-300;Номер по каталогу - 8МС-7-0120.</t>
  </si>
  <si>
    <t>Кольцо уплотняющее аппарата.Назначение - для комлпектации насоса ЦНС-300;Номер по каталогу - 8МС-7-0121.</t>
  </si>
  <si>
    <t>Кольцо уплотняющее аппарата.Назначение - для комплектации насосов ЦНС-180;Номер по каталогу - 6МС-6-0120.</t>
  </si>
  <si>
    <t>Кольцо уплотняющее аппарата.Назначение - для комплектации насосов ЦНС-180;Номер по каталогу - 6МС-6-0121.</t>
  </si>
  <si>
    <t>Кольцо.Назначение - для комплектации насосов ЦНС-180;Номер по каталогу - 6МС-6-0128.</t>
  </si>
  <si>
    <t>Кольцо.Назначение - для комплектации насосов ЦНС-300;Номер по каталогу - 8МС-7-0128.</t>
  </si>
  <si>
    <t>Кольцо.Назначение - для комплектации насосов ЦНС-38, ЦНС-60;Номер по каталогу - МС-30М-0136А.</t>
  </si>
  <si>
    <t>281413.900.000121</t>
  </si>
  <si>
    <t>Кран запорный</t>
  </si>
  <si>
    <t>стальной, давление условное 0-420 Мпа, проход условный 10-1400 мм, механический</t>
  </si>
  <si>
    <t>"Кран шаровый трехходовой КШТМХ1-80-40-70.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сервисногообслуживания и ремонта, в том числе планового ремонта основного (установленного) оборудования нефтедобычи.
Технические характеристики:
Номер покаталогу - НПМ6.469.016-02;
Применяемость - запасные части  АГЗУ (14 скв);
Рабочее давление Ру, МПа - 40;
Диаметр, мм - 80.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</si>
  <si>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281413.900.000050</t>
  </si>
  <si>
    <t>Кран пробковый</t>
  </si>
  <si>
    <t>бронзовый/латунный, давление условное 0-420 Мпа, проход условный 10-1400 мм, ручной</t>
  </si>
  <si>
    <t>Кран трехходовой натяжной муфтовый.Назначение - для монтажа манометров к трубопроводу и сброса давленияприснятии прибора;Технические характеристики:Диаметр условный (Ду), мм - 15;Давление условное (Ру), кгс/см2 - 16;Герметичность затвора - 11б18бк;Материал корпуса - бронзовый;Тип присоединения - резьбовое;Присоединение к трубопроводу - муфтовое;Рабочая температура, С:- вода, масло при температуре - 100;- пар при температуре - 205;Перечень документов при поставке:- с приложением паспорта;- руководства по эксплуатации;Нормативно-техничсекий документ - ГОСТ 14187-84.</t>
  </si>
  <si>
    <t>281413.730.000001</t>
  </si>
  <si>
    <t>Кран шаровой</t>
  </si>
  <si>
    <t>стальной, условное давление 0-400 Мпа, диаметр 10-1400 мм, механический</t>
  </si>
  <si>
    <t>Кран шаровый ПДРК.Назначение - сервисного обслуживания и ремонта, в том числе плановогоремонта основного оборудования, а также для установки на трубопроводахтехнологических линий для перекрытия потоков газожидкостных смесей или вкачестве запорных устройств;Техническая характеристика:Диаметр условный (Ду), мм - 50;Далвение условное (Ру), МПа- 40;Климатическое исполнение - УХЛ;Рабочее среда - вода, щелочи, нефть, нефтепродукты, ингибированныерастворы кислоты, цементные растворы;Номер по каталогу - ПДРК.491826.001-02.</t>
  </si>
  <si>
    <t>281413.730.000007</t>
  </si>
  <si>
    <t>латунный, условное давление 0-420 Мпа, диаметр 10-1400 мм, ручной</t>
  </si>
  <si>
    <t>Кран шаровый муфтовый газовый ГШК.Назначение - для перекрытия потока среды;Технические характеристики:Диаметр условный (Ду), мм - 20;Далвение условное (Ру), кгс/см2 - 16;Рабочая среда - газ;Температура рабочей среды, C - от - 40 до + 60;Условия поставки:- предоставление паспорта;Нормативно-технический документ - ГОСТ 21345-2005.</t>
  </si>
  <si>
    <t>Кран шаровой газовый муфтовый ГШК.Назначение - для установки в качестве запорного устройства наружного ивнутреннего применения;Диаметр условного прохода, мм – 25;Тип присоединения – муфтовое; Рабочее давление, Мпа(кгс/см) - 1.6 (16);Рабочая температура, С° - -40 С° +80 ;Регулируемая среда - природный газ;Уплотнение затвора - полиуретан (СКУ ПФЛ 100);Материал корпуса - сталь 20;Направление подачи среды – любое;Герметичность затвора - А;Поставщик при поставке должен представить:паспорта, руководства по эксплуатации.Нормативно-технический документ - ГОСТ 21345-2005.</t>
  </si>
  <si>
    <t>281413.730.000013</t>
  </si>
  <si>
    <t>бронзовый/латунный, условное давление 0-420 Мпа, диаметр 10-1400 мм, механический</t>
  </si>
  <si>
    <t>Кран шаровой муфтовый газовый ГШК.Назначение - для перекрытия потока среды;Технические характеристики:Диаметр условный (Ду), мм - 15;Далвение условное (Ру), кгс/см2 - 16;Рабочая среда - газ;Температура рабочей среды, C - от - 40 до + 60;Условия поставки:- с предоставлением паспорта;Нормативно-технический документ - ГОСТ 21345-2005.</t>
  </si>
  <si>
    <t>281413.730.000016</t>
  </si>
  <si>
    <t>стальной, условное давление 0-400 Мпа, диаметр 10-1400 мм, ручной</t>
  </si>
  <si>
    <t>Кран шаровый муфтовый газовый ГШК.Назначение - для того, чтобы устанавливаться на трубопроводах в качествезапорного устройства как внутреннего, так и наружного применения;Техническая характеристика:Диаметр условный (Ду), мм - 15;Далвение условное (Ру), кгс/см2 - 10;Материал - 11чббк;Климатическое исполнение - УХЛ1;Рабочая среда - газ;Температура рабочей среды, C - от -60 до +50.</t>
  </si>
  <si>
    <t>Кран шаровой муфтовый газовый.Назначение - для герметичного перекрытия трубопроводов с газообразнойили жидкой транспортируемой средой;Техническая характеристика:Диаметр условный (Ду), мм - 25;Далвение условное (Ру), кгс/см2 - 25;Материал - ст20;Температура рабочей сред, С - от -40 до +80;Герметичность затвора по классу - А;Материал уплотнения затвора - полиуретан;Климатическое исполнение - УХЛ;Условия поставки:- с приложением паспорта;- руководства по эксплуатации;Нормативно-технический документ - ГОСТ 21345-2005.</t>
  </si>
  <si>
    <t>281331.000.000033</t>
  </si>
  <si>
    <t>Кривошип</t>
  </si>
  <si>
    <t>Кривошип в сборе.Назначение - для дооснащения и комплектации станка качалки Ц2НШ-450;Номер по каталогу - АФНИ.304514.001;Нормативно-технический документ - ГОСТ 16350-80.</t>
  </si>
  <si>
    <t>Кривошип в сборе.Назначение - для комплектации насоса Ц2НШ-750;Номер по каталогу - ДПКР.304514.001-01;Нормативно-технический документ - ГОСТ 16350-80.</t>
  </si>
  <si>
    <t>281331.000.000034</t>
  </si>
  <si>
    <t>Кронштейн</t>
  </si>
  <si>
    <t>для насоса</t>
  </si>
  <si>
    <t>Кронштейн передний.Нзначение - для комплектации насоса ЦНС-300;Номер по каталогу - 8МС-7-0129.</t>
  </si>
  <si>
    <t>241062.900.000014</t>
  </si>
  <si>
    <t>Круг</t>
  </si>
  <si>
    <t>стальной, марка Ст.20, диаметр 32-270 мм, горячекатаный</t>
  </si>
  <si>
    <t>Прокат стальной горячекатаный круглый.Технические характеристики:Диаметр, мм, не менее - 110;Марка стали - Ст20;Длина, м, не менее - 11,70;Перечень документов при поставке:- сертификат качества/соответствия;Нормативно-технический документ - ГОСТ 2590-2006.</t>
  </si>
  <si>
    <t>Прокат стальной холоднокатный круглый.Технические характеристики:Диаметр, мм - 130;Марка стали - Ст20;Длина, м, не менее - 11,70;Условия поставки:- сертификат качества;Нормативно-технический документ -ГОСТ 7417-75.</t>
  </si>
  <si>
    <t>Прокат стальной горячекатный круглыйНазначение - для изготовления болты, втулки, гайки, запорную арматуру,проводники и другие изделия.Технические характеристики:Диаметр, мм - 160;Нормативно-технический документ - ГОСТ 2590-2006.</t>
  </si>
  <si>
    <t>241062.900.000059</t>
  </si>
  <si>
    <t>стальной, марка Ст.3сп, диаметр 10-19 мм, горячекатаный</t>
  </si>
  <si>
    <t>Прокат стальной горячекатаный круглый.Технические характеристики:Диаметр, мм, не менее - 16;Марка стали - Ст3-5пс;Длина, м, не менее - 11,70;Класс точности - А1;Перечень документов при поставке:- сертификат качества/соответствия;Нормативно-технический документ - ГОСТ 2590-2006.Марка/модель -Завод изготовителя -Страна происхождения -(заполняется поставщиком)</t>
  </si>
  <si>
    <t>281331.000.000036</t>
  </si>
  <si>
    <t>Лента тормозная</t>
  </si>
  <si>
    <t>055 Метр квадратный</t>
  </si>
  <si>
    <t>Лента асбестовая тормозная это маток длинной, изготовленной изасбестовых материалов с армирующим элементом (латунной проволокой илидругим материалом), пропитанной масленой смесью ленты, предназначеннойдля тормозных механизмов и для механизмов фрикционных передач, с большимкоэффициентом трения и высокими температурами. Тормозная лентаизготавливается двух типов, из асбестового или же тканево-асбестовогоматериала с использованием армирующей проволокой из латуни или другогопрочного метала, сама лента пропитывается специальным маслянымраствором. Применяют ее как накладку в фрикционных или механизмахторможения и тормозных узлах, предназначенных для работы в условиях свысоким давлением, до 5 МПа, и при высоких температурах, как правиловозникающих при торможении, до плюс 300 С. Для районов с высоким уровнемвлажности изготавливают ленту тормозную ЛАТ с фунгицидом.Технические характеристики:Марка лены - ЛАТ-2;Толщина, мм - 12;Ширина, мм, не менее - 100;Максимальное давление, мПа - 5;Максимальная температура, С - 300;Коэффициент сухого трения, СЧ - 0,45-0,6;При поставке предоставить:- сертификат качества;Нормативно-технический документ - ГОСТ 1198-93.</t>
  </si>
  <si>
    <t>241031.900.000000</t>
  </si>
  <si>
    <t>Лист стальной</t>
  </si>
  <si>
    <t>марка Ст.1сп, толщина до 3,9 мм, холоднокатаный</t>
  </si>
  <si>
    <t>Лист оцинкованный.Назначение - для холодного профилирования, под окраску, изготовленияштампованных деталей, а также  примененяется в электротехнической сфере,производственных областях, строительстве, при изготовленииметаллоконструкций различного назначения, машиностроении.Технические характеристики:Точность проката - Б;Точность по плосткостности - ПН;Характер кромки - О;Габаритные размеры, мм, не менее:Толщина - 0,7;Ширина - 1250;Длина - 2500;Марка стали - 08ПС;Перечень документов при поставке:- сертификат соответсвия;Нормативно-технический документ - ГОСТ 14918-80.Страна происхождения -(заполняется поставщиком)</t>
  </si>
  <si>
    <t>241031.900.000033</t>
  </si>
  <si>
    <t>марка Ст.3пс, толщина 2,5-12 мм, с ромбическим рифлением</t>
  </si>
  <si>
    <t>Лист стальной рифленый ромбический.Назначение - напольные противоскользящие покрытия в общественных ипроизводственных помещениях, цехах, шахтах, в общественном транспорте испец. технике  облицовка металлоконструкций, элементы декора.Технические характеристики:Вид проката - рифленый;Вид фигуры - ромбический;Габаритные размеры, мм, не менее:Толщина - 4;Ширина - 1500;Длина - 6000;Марка стали - Ст3сп;Перечень документов при поставке:- сертификат соответствия;Нормативно-технический документ - ГОСТ 8568-77.Марка/модель -Завод изготовителя -Страна происхождения -(заполняется поставщиком)</t>
  </si>
  <si>
    <t>241031.900.000059</t>
  </si>
  <si>
    <t>Сталь толстолистовая.Технические характеристики:Точность по толщине - А;Точность по плоскостности - ПО;Характер кромки - О;Толщина, мм - 40;Ширина, мм - 1500;Длина, мм - 6000;Марка стали - 3-5сп;Условия поставки:- сертификат качества;Нормативно-технический документ - ГОСТ 19903-2015.</t>
  </si>
  <si>
    <t>241032.000.000012</t>
  </si>
  <si>
    <t>марка Ст.3пс, толщина 0,40- 12 мм, горячекатаный</t>
  </si>
  <si>
    <t>Сталь тонколистовая.Технические характеристики:Вид - тонколистовая;Точность по толщине - повышенной точности А;Точность по плоскостности - ПО;Характер кромки - О;Габаритные размеры, мм, не менее:Толщина - 3;Ширина - 1250;Длина - 2500;Марка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</si>
  <si>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241032.000.000013</t>
  </si>
  <si>
    <t>Сталь толстолистовая.Технические характеристики:Вид - толстолистовая;Точность по толщине - повышенной точности А;Точность по плоскостности - ПО;Характер кромки - О;Габаритные размеры, мм, не менее:Толщина - 25;Ширина - 1500;Длина -  6000;Марка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</si>
  <si>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241032.000.000020</t>
  </si>
  <si>
    <t>марка Ст.3сп, толщина 0,40-12 мм, горячекатаный</t>
  </si>
  <si>
    <t>Сталь толстолистовая.Технические характеристики:Точность по толщине - повышенной точности А;Точность по плоскостности - ПО;Характер кромки - О;Толщина, мм - 4;Ширина, мм - 1500;Длина, мм - 6000;Марка стали - Ст3-5сп;Условия поставки:- сертификат качества;Нормативно-технический документ - ГОСТ 19903-2015.</t>
  </si>
  <si>
    <t>Сталь толстолистовая.Технические характеристики:Точность по толщине - повышенной точности А;Точность по плоскостности - ПО;Характер кромки - О;Толщина, мм - 5;Ширина, мм - 1500;Длина, мм - 6000;Марка стали - Ст3-5сп;Условия поставки:- сертификат качества;Нормативно-технический документ - ГОСТ 19903-2015.</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</si>
  <si>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- 6;Ширина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</si>
  <si>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- 8;Ширина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</si>
  <si>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221920.700.000059</t>
  </si>
  <si>
    <t>Манжета</t>
  </si>
  <si>
    <t>для гидравлических устройств, резиновая, тип I</t>
  </si>
  <si>
    <t>Манжета штока поршня.Назначение - для комплектации насоса НБ-50;Номер по каталогу - 11ГрИ.04.004П;Нормативно-технический документ - ГОСТ 1050-88.</t>
  </si>
  <si>
    <t>Уплотнение втулки клапана НБ-125.Назначение - для гермитизции цилиндра втулки поршня;Номер по каталогу - 1НП. 02.00.011П;Условия поставки:- сертификат происхождения/качества.</t>
  </si>
  <si>
    <t>221973.230.000013</t>
  </si>
  <si>
    <t>для  гидравлического насоса, резиновая</t>
  </si>
  <si>
    <t>Манжета насоса СИН46.Назначение -  для доукомплектования, модернизации, дооснащения;Технические характеристики:Диаметр наружный, мм - 75;Диаметр внутренний, мм - 55;Высота, мм - 18;Масса, кг, не более - 0,0,13;Номер по каталогу - М55х75.</t>
  </si>
  <si>
    <t>281331.000.000040</t>
  </si>
  <si>
    <t>Манжета насоса СИН46.Назначение - для доукомплектования, модернизации, дооснащения;Технические характеристики:Диаметр наружный, мм - 125;Диаметр внутренний, мм - 82;Высота, мм - 24;Номер по каталогу - СИН35.100.01.004.</t>
  </si>
  <si>
    <t>Уплотнение штока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- 02.00.001.Перечень документов при поставке:- сертификат происхождения, 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</si>
  <si>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265152.700.000039</t>
  </si>
  <si>
    <t>Манометр</t>
  </si>
  <si>
    <t>пропановый</t>
  </si>
  <si>
    <t>Манометр пропановый.Назначение - для измерения давления кислорода, а так же некристаллизующихся и не агрессивных по отношению к медным сплавам сред;Технические характеристики:Давление, МПа  - 0,6;Диаметр корпуса, мм - 50;Класс точности - 2,5;Расположение штуцера - радиальное;Температура окружающей среды, С - от -50 до +60;Температура рабочей среды, С - +150;Присоединительная резьба - М12х1.5;Материал корпуса - сталь:Материал механизма - латунь;Степень защиты - IP40;Нормативно-технический документ - ГОСТ 2405-88.</t>
  </si>
  <si>
    <t>239911.990.000017</t>
  </si>
  <si>
    <t>Набивка сальниковая</t>
  </si>
  <si>
    <t>асбестовая, марка АП (АП-31)</t>
  </si>
  <si>
    <t>239911.990.000004</t>
  </si>
  <si>
    <t>асбестовая, марка-АСП</t>
  </si>
  <si>
    <t>Набивка сальниковая с однослойным оплетнением сердечника.Назначение - для уплотнения в поршневых и центробежных насосах;Технические характеристики:Форма сечения - квадратная;Тип - АСП-31;Размер сечения, мм - 12х12;Условия поставки:- сертификат происхождения/качества;Нормативно-технический документ - ГОСТ 5152-84.</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</si>
  <si>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- 8х8;Условия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</si>
  <si>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ЛП-31;Размер сечения, мм - 14х14;Условия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</si>
  <si>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- 12х12;Условия поставки:- сертификат происхождения/качества;Нормативно-технический документ - ГОСТ 5152-84.</t>
  </si>
  <si>
    <t>281312.900.000001</t>
  </si>
  <si>
    <t>Насос</t>
  </si>
  <si>
    <t>паровой поршневой, прямодействующий, двухпоршневой, горизонтальный, подача до 125 м3/ч</t>
  </si>
  <si>
    <t>Насос буровой поршневой НБ.Назначение - поршневой, нагнетание промывочного раствора в скважину пригеолоразведочном,структурно-поисковом бурении на нефть и газ;Технические характеристики:Комплектация ЗИП:Втулка, кмп - 2,Поршень, кмп - 2,Съемник седел клапанов;Поршневая втулка;Тип насоса - НБ;Мощность, кВт, не менее - 50;Давление, МПа, не менее - 6,3;Диаметр шкива насоса, мм - 620;Диаметр нагнетательного патрубка, мм - 50;Диаметр всасывающего патрубка, мм - 113;Перечень документов при поставке:- с приложением паспорта;- руководства по эксплуатации;- разрешения на применение от уполномоченного органа РК;Нормативно-технический документ - ГОСТ 6031-81.Марка/модель -Завод изготовителя -Страна происхождения -(заполняется поставщиком)</t>
  </si>
  <si>
    <t>Насос буровой поршневой НБ-125.Назначение - перекачивания высокоабразивных технологическихнефтепромысловых жидких сред с твердымичастицами (цементного раствора, глинистого раствора на водной основе сплотностью до 1,8 т/м3, температурой от 0 до 80 ºС (273-353 К), с примесью нафти по объему не более 20%, с содержанием включениймикротвердостью до 1500 МПа не более 4% по объему, с размером частиц не более 8 мм) при цементировании, капитальном ремонте нефтяных игазовых скважин, промывочно-продавочных работах при бурении нефтяных и газовых скважин;нагнетания воды в пласт при интенсификации добычи нефти;перекачивания высоковязких жидкостей, включая нефть;Технические характеристики:Мощность, кВт - 125;Давление, МПа – не более 17;Частота вращения трансмиссионного вала, об/мин -511, 388, 377;Диаметр сменных втулок, мм - 90, 100, 115, 127;Ход поршня, мм - 250;Передаточное число зубчатой передачи - 5, 11;Привод к насосу - клиновыми ремнями типа «D»;Количество ремней, шт - 5;Диаметр шкива насоса, мм - 1000;Диаметр всасывающей трубы,мм - 100;Комплектация ЗИП:Втулка мм - 90, 100, 115 и 127 по одной комплекте,Поршень мм - 90, 100, 115 и 127по одной комплекте,Съемник седел клапанов, съемник поршневой втулки,Гвозди для предохранительных клапанов разного давление;Условия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6031-81.</t>
  </si>
  <si>
    <t>Насосный агрегат центробежный, полупогружной, вертикальный типа «НВ».Назначение - для перекачивания из подземных дренажных емкостей, типа ЕПи ЕПП, смеси воды и нефтепродуктов с твердыми включениями.Технические характеристики:Параметры насоса:Подача, м3/час, не менее - 50;Напор, м, не менее - 50;Давление на входе, кг/см2, не более - 1;КПД, %, не менее - 43;Электродвигатель:Тип двигателя - асинхронный;Мощность, кВт, не менее - 18,5;Частота вращения, об/мин, не менее - 1500;Исполнение - взрывозащищенное;Глубина погружения агрегата, м, не менее - 3;Климатическое исполнение - У2;Перечень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</si>
  <si>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281314.130.000000</t>
  </si>
  <si>
    <t>для воды и других чистых, химически нейтральных жидкостей, консольный одноступенчатый, подача до 300 м3/ч</t>
  </si>
  <si>
    <t>ОИ</t>
  </si>
  <si>
    <t>12-2-24</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</si>
  <si>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</si>
  <si>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</si>
  <si>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281314.900.000075</t>
  </si>
  <si>
    <t>для химически активных и агрессивных жидкостей, многоступенчатый секционный, подача до 650 м3/ч</t>
  </si>
  <si>
    <t>Насос центробежный секционный ЦНС.Технические характеристики:Подача, м3/ч - 300;Напор, м - 600;Мощность, кВт, не менее - 420;Частота вращения, об/мин - 1475;Кавитационный запас, м - 4; КПД, %, не менее - 70;Комплектация - с ЗИП (рубашка вала-1 шт, гайка ротора-1 шт, регулирующиекольца разной толщины и комплект РТИ), ответные фланцы всасывающего инагнетательного патрубков, комплект шпилек с гайками, муфта комплекте супругими втулками и пальцами);Климатическое исполнение - УХЛ4;Нормативно-технический документ - ГОСТ 10407-88.</t>
  </si>
  <si>
    <t>242040.500.000005</t>
  </si>
  <si>
    <t>Отвод</t>
  </si>
  <si>
    <t>стальной, крутоизогнутый, диаметр 66-200 мм, исполнение 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</si>
  <si>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- 90;Исполнение - 2;Диаметр, мм - 114;Толщина стенки, мм – не менее 12;Материал - сталь Ст.20;Нормативно техническая документация - ГОСТ 17375-2001.</t>
  </si>
  <si>
    <t>242040.500.000010</t>
  </si>
  <si>
    <t>стальной, крутоизогнутый, диаметр до 65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</si>
  <si>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- 57;Толщина стенки, мм, не менее - 4;Материал - сталь Ст.20;Нормативно-технический документ - ГОСТ 17375-2001.</t>
  </si>
  <si>
    <t>242040.500.000011</t>
  </si>
  <si>
    <t>стальной, крутоизогнутый, диаметр 66-200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</si>
  <si>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- 89;Толщина стенки, мм, не менее - 5;Материал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</si>
  <si>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- 114;Толщина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</si>
  <si>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- 159;Толщина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</si>
  <si>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- 76;Толщина стенки, мм, не менее - 5;Материал - сталь Ст.20;Нормативно-технический документ - ГОСТ 17375-2001.</t>
  </si>
  <si>
    <t>242040.500.000012</t>
  </si>
  <si>
    <t>стальной, крутоизогнутый, диаметр 201-450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</si>
  <si>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- 219;Толщина стенки, мм, не менее - 8;Материал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</si>
  <si>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- 273;Толщина стенки, мм - 12;Материал - сталь Ст.20;Нормативно техническая документация - ГОСТ 17375-2001.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</si>
  <si>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- 90;Диаметр, мм - 325;Толщина стенки, мм – не менее 10;Материал - сталь Ст.20;Нормативно-технический документ - ГОСТ 17375-2001.</t>
  </si>
  <si>
    <t>239911.990.000019</t>
  </si>
  <si>
    <t>Паронит</t>
  </si>
  <si>
    <t>марка ПОН-А</t>
  </si>
  <si>
    <t>Паронит общего назначения ПОН-А.Технические характеристики:Обозначение марки - ПОН;Исполнение - А;Габаритные размеры, мм, не менее:Толщина - 3;Длина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</si>
  <si>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Паронит общего назначения ПОН-А.Технические характеристики:Обозначение марки - ПОН;Исполнение - А;Габаритные размеры, мм, не менее:Толщина - 2;Длина - 1500;Ширина - 1700;Климатическое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</si>
  <si>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239911.990.000020</t>
  </si>
  <si>
    <t>марка ПОН-Б</t>
  </si>
  <si>
    <t>Паронит общего назначения ПОН типа Б.Технические характеристики:Тип - Б;Габаритные размеры, (ТхДхШ), мм - 3х1500х1500;Климатическое исполнение - УХЛ1.Нормативно-технический документ - ГОСТ 481-80.Поставщик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</si>
  <si>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Паронит общего назначения ПОН-Б.Технические характеристики:Обозначение марки - ПОН;Исполнение - Б;Габаритные размеры, мм, не менее:Толщина - 4;Длина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</si>
  <si>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Паронит общего назначения ПОН-Б.Технические характеристики:Обозначение марки - ПОН;Исполнение - Б;Толщина, мм - 3,0;Длина, мм - 1500;Ширина, мм - 1700;Климатическое исполнение - УХЛ1;Нормативно-технический документ - ГОСТ 481-80.</t>
  </si>
  <si>
    <t>242040.100.000024</t>
  </si>
  <si>
    <t>Переход</t>
  </si>
  <si>
    <t>концентрический, диаметр 151-300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</si>
  <si>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- 219;Толщина стенки, мм - 10;Диаметр (Д2), мм - 108;Толщина стенки, мм - 6;Материал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</si>
  <si>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- 219;Толщина стенки, мм - 10;Диаметр (Д2), мм - 159;Толщина стенки, мм - 8;Материал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</si>
  <si>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- 10;Диаметр (Д2), мм - 108;Толщина стенки, мм - 8;Материал - сталь ст.20;Нормативно-технический - ГОСТ 17378-2001.</t>
  </si>
  <si>
    <t>242040.100.000046</t>
  </si>
  <si>
    <t>эксцентрический, диаметр 51-150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</si>
  <si>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- 114;Толщина стенки, мм - 6;Диаметр (Д2), мм - 57;Толщина стенки, мм - 4;Материал - сталь ст.20;Нормативно-технический - ГОСТ 17378-2001.</t>
  </si>
  <si>
    <t>282113.600.000021</t>
  </si>
  <si>
    <t>Печь</t>
  </si>
  <si>
    <t>нефтенагревательная, автоматизированная </t>
  </si>
  <si>
    <t>Печь ПТ-16/150, количество горелок-16шт, мощность-2МВт, калорифер 2-х поточный, диаметр-159мм, вид топливо попутный газ с автоматичечским блоком розжигом</t>
  </si>
  <si>
    <t>281331.000.000175</t>
  </si>
  <si>
    <t>Плунжер</t>
  </si>
  <si>
    <t>для насоса, стальной, наружный диаметр 55 мм</t>
  </si>
  <si>
    <t>Плунжер 55мм насоса СИН46.02.100.012П.Назначение - для комплектации насоса СИН 46;Технические характеристики:Тип насоса - СИН46;Номер по каталогу - СИН46.02.100.012П;Дпл, мм - 55.</t>
  </si>
  <si>
    <t>Плунжер 55мм насоса СИН 46.02.134.000.Назначение - для комплектации насоса СИН 46;Технические характеристики:Тип насоса - СИН46;Номер по каталогу - СИН 46.02.134.000;Дпл, мм - 55.</t>
  </si>
  <si>
    <t>281510.530.000000</t>
  </si>
  <si>
    <t>Подшипник качения</t>
  </si>
  <si>
    <t>роликовый конический, радиально-упорный</t>
  </si>
  <si>
    <t>Подшипник 7520 (аналог 32220) роликовый конический однорядный.Технические характеристики:Внутренний диаметр подшипника, мм - 100;Наружный диаметр подшипника, мм - 180;Высота подшипника, мм - 49;Ширина наружного кольца, мм - 39;Ширина внутреннего кольца, мм - 46;Радиус монтажной фаски подшипника, мм - 3,5;Статическая грузоподъемность - С0 236 000 Н;Динамическая грузоподъемность - С 250 000 Н;Нормативно-технический документ - ГОСТ 333-79.</t>
  </si>
  <si>
    <t>Подшипник 7618 (аналог 32318) роликовый конический однорядный.Технические характеристики:Внутренний диаметр подшипника, мм - 90;Наружный диаметр подшипника, мм - 190;Высота подшипника, мм - 67,50;Ширина наружного кольца, мм - 53,5;Ширина внутреннего кольца, мм - 66,5;Радиус монтажной фаски подшипника, мм - 4,0;Статическая грузоподъемность - С0 365 000 Н;Динамическая грузоподъемность - С 370 000 Н;Нормативно-технический документ - ГОСТ 333-79.</t>
  </si>
  <si>
    <t>Подшипник 7524 (аналог 32224) роликовый конический однорядный.Технические характеристики:Внутренний диаметр подшипника, мм - 120;Наружный диаметр подшипника, мм - 215;Высота подшипника, мм - 61,50;Ширина наружного кольца, мм - 50;Ширина внутреннего кольца, мм - 58;Радиус монтажной фаски подшипника, мм - 3,5;Статическая грузоподъемность - С0 379 000 Н;Динамическая грузоподъемность - С 368 000 Н;Нормативно-технический документ - ГОСТ 333-79.</t>
  </si>
  <si>
    <t>281510.530.000002</t>
  </si>
  <si>
    <t>роликовый сферический, радиальный самоустанавливающийся</t>
  </si>
  <si>
    <t>Подшипник 3612 (аналог 22312) роликовый радиальный сферическийдвухрядный.Технические характеристики:Внутренний диаметр подшипника, мм - 60;Наружный диаметр подшипника, мм - 130;Ширина подшипника, мм - 46;Радиус монтажной фаски подшипника, мм - 3,5;Статическая грузоподъемность - С0 128 000 Н;Динамическая грузоподъемность - С 196 000 Н;Нормативно-технический документ - ГОСТ 5721-75.</t>
  </si>
  <si>
    <t>Подшипник роликовый радиальный сферический .Исполнение - роликовый радиальный сферический двухрядный;Технические характеристики:Обозначение - 3618 ( 22318Н, 22318,22318/ W33Н);Нормативно-технический документ - ГОСТ 5721-75.</t>
  </si>
  <si>
    <t>Подшипник 3616 (аналог 22316) роликовый радиальный сферическийдвухрядный.Технические характеристики:Внутренний диаметр подшипника, мм - 80;Наружный диаметр подшипника, мм - 170;Ширина подшипника, мм - 58;Радиус монтажной фаски подшипника, мм - 3,5;Статическая грузоподъемность - С0 227 000 Н;Динамическая грузоподъемность - С 325 000 Н;Нормативно-технический документ - ГОСТ 5721-75.</t>
  </si>
  <si>
    <t>Подшипник 3618 (аналог 22318) роликовый радиальный сферическийдвухрядный.Технические характеристики:Внутренний диаметр подшипника, мм - 90;Наружный диаметр подшипника, мм - 190;Ширина подшипника, мм - 64;Радиус монтажной фаски подшипника, мм - 4,0;Статическая грузоподъемность - С0 300 000 Н;Динамическая грузоподъемность - С 400 000 Н;Нормативно-технический документ - ГОСТ 5721-75.</t>
  </si>
  <si>
    <t>281510.700.000000</t>
  </si>
  <si>
    <t>роликовый цилиндрический, радиальный</t>
  </si>
  <si>
    <t>Подшипник 92152 роликовый радиальный с короткими цилиндрическимироликами, с однобортовым внутренним кольцом и плоским упорным кольцом.Технические характеристики:Внутренний диаметр подшипника, мм - 260;Наружный диаметр подшипника, мм - 400;Ширина подшипника, мм - 65;Радиус монтажной фаски подшипника, мм - 3,0;Диаметр борта внутреннего кольца, мм - 70,2;Диаметр борта наружного кольца, мм - 89,6;Статическая грузоподъемность - С0 1017,5 Н;Динамическая грузоподъемность - С 627 000 Н;Нормативно-технический документ - ГОСТ 8328-75.</t>
  </si>
  <si>
    <t>281510.900.000002</t>
  </si>
  <si>
    <t>шариковый, радиально-упорный</t>
  </si>
  <si>
    <t>Подшипник 1608 (аналог 2308) шариковый радиальный сферическийдвухрядный.Технические характеристики:Внутренний диаметр подшипника, мм - 40;Внешний диаметр подшипника, мм - 90;Ширина подшипника, мм - 33;Вес подшипника, кг - 0,925;Статическая грузоподъемность - C0 17 600 Н;Динамическая грузоподъемность - C 45 000 Н;Нормативно-технический документ -  ГОСТ 28428-90.</t>
  </si>
  <si>
    <t>Подшипник 306 (аналог 6306) шариковый радиальный однорядный.Технические характеристики:Внутренний диаметр подшипника, мм - 30;Наружный диаметр подшипника, мм - 72;Ширина подшипника, мм - 19;Радиус монтажной фаски подшипника, мм - 2,0;Статическая грузоподъемность - С0 14 600 Н;Динамическая грузоподъемность - С 28 100 Н;Нормативно-технический документ - ГОСТ 8338-75.</t>
  </si>
  <si>
    <t>Подшипник 309 (аналог 6309) шариковый радиальный однорядный.Технические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С0 30 000 Н;Динамическая грузоподъемность - С 52 700 Н;Нормативно-технический документ - ГОСТ 8338-75.</t>
  </si>
  <si>
    <t>Подшипник 208 (аналог 6208) шариковый радиальный однорядный.Технические характеристики:Внутренний диаметр подшипника, мм - 40;Наружный диаметр подшипника, мм - 80;Ширина подшипника, мм - 18;Радиус монтажной фаски подшипника, мм - 2,0;Статическая грузоподъемность - С0 17 800 Н;Статическая грузоподъемность - С 32 000 Н;Нормативно-технический документ - ГОСТ 8338-75.</t>
  </si>
  <si>
    <t>281331.000.000219</t>
  </si>
  <si>
    <t>Поршень</t>
  </si>
  <si>
    <t>для поршневого насоса нагнетания жидких сред</t>
  </si>
  <si>
    <t>Поршень бурового насоса 9МГрТехнические характеристики:Диаметр узла, мм - 115;Посадка - коническая;Номер по каталогу - 9МГр.02.210П-01;Условия поставки:- сертификат происхождения/соответсвия.</t>
  </si>
  <si>
    <t>Поршень бурового насоса НБ-50.Технические характеристики:Диаметр узла, мм - 120;Тип насоса - НБ-50;Номер по каталогу - НБ50.02.210П;Условия поставки:- сертификат происхождения/соответсвия.</t>
  </si>
  <si>
    <t>281331.000.000190</t>
  </si>
  <si>
    <t>Привод</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</si>
  <si>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- 80;Длина хода устьевого штока, м - 3;Крутящий момент на выходном валу редуктора, кНм - 40;Наибольшее число ходов балансира в минуту - не менее - 4,3, не более -12;Масса привода, кг, не менее - 12300;Комплектация:-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 с головкой, с канатом и подвеской сальникового штока;- крепление головки балансира к телу балансира при помощи 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 ивозможность регулирования натяжения ремней и поддержания их в натянутомсостоянии;- шатуны с нижними головками;- тормоз червячный в сборе с тормозным диском и колодками, шкивомведомый;- с электродвигателем 30 квт 1500 об/мин на валу, который закрепленаконусная втулка типа ВШБ и шкив, диамтерами, мм - 200 и 250, плитаэлектродвигателя должны иметь подвижные кронштейны крепления лаписпользуемого двигателя (что позволяет устанавливать все предусмотренныеэлектродвигатели), замена ведущего шкива должна производиться безприменения съемника и других специальных приспособлений;- с дорожной плитой по три штуки (размер, м - 3,0х1,2) на один привод;- площадками обслуживания с лестницами редуктора, электродвигателя истанции управления, опоры балансира, траверса и опоры траверса, съемныйплощадкой для ремонта и замены нижней головки шатуна;- ограждением привода;- станцией управления который должен обеспечивать блокировку включенияэлектродвигателя при открытой двери, герметизацию кабельных входов,возможность подключения внешних потребителей, а также возможностьстыковки системы управления с системами телемеханики и системамииндивидуальной автоматизации;Качество лакокрасочных покрытий и их цвета должны соответствовать ГОСТ12.4.026.Узлы и детали привода, которые могут служить источником опасности дляработающих, а также поверхности оградительных и защитных устройствдолжны быть окрашены в сигнальные цвета согласно ГОСТ 12.4.026.Лакокрасочное покрытие наружных поверхностей должно быть двухслойным сиспользованием грунтового слоя;ЗИП, инструментами и принадлежностями.Редуктор предназначен для уменьшения частоты вращения, передаваемой отэлектродвигателя кривошипам станка-качалки.Ц2НШ - тип редуктора, двухступенчатый с зацеплением Новикова;Межцентровое расстояние, АТ, мм - 750;Передаточное число - 37,18;Устройство редуктора:- корпуса;- крышки;- вала-шестерни быстроходного;- вала промежуточных с зубчатыми колёсами;- вала 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 вкартер редуктора для предотвращения утечки масла по шейкам быстроходногои тихоходного валов редуктора должны быть установлены маслоотражательные кольца (маслоотбойники), кроме того уплотнены с надежнымирезиновыми или фторпластными манжетными уплотнениями, которые исключаетутечку масла из картера, для предотвращения утечек масла по плоскостиразъема редуктора в его корпусе и крышке должны иметься маслоулавливающие канавки, для удобства контроля за уровнем масла редукторукомплектовать прозрачным масло уровнемером, установленный со стороныэлектродвигателя;Тормоз редуктора должен имеет дополнительный стопор, который страхуеттормоз от поворота, что предотвращает самопроизвольное растормаживаниепривода.Выходной вал должен иметь на выходных концах два шпоночных паза,расположенных под углом 900, что позволяет переустанавливать кривошипыпри износе шпоночных пазов;Выходной вал редуктора должен быть оснащен ограничителями  дляпредотвращения схода кривошипов. В осевом направлении ход кривошипаограничен торцовой шайбой;На крышках опоры балансира, опоры траверсы и нижних головок шатуновпредусмотреть отверстия для закачки пластичной смазки, выхода 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 ккоторому обеспечивается после монтажа на устье скважины, следуетукреплять табличку.Размер шрифта по ГОСТ 2.304, не менее - 5;На табличке 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 еесохраняемость в течение полного срока службы привода.Нормативно-технический документ - ГОСТ 31832-2012.Перечень документов при поставке:- сборочный чертеж общего вида с габаритными размерами с описаниемосновных узлов и деталей;- гарантия потенциального поставщика, что предлагаемый товар являетсяновым (оригиналом с завода) и не является дубликатом или складскогохранения.- паспорта;- руководства по эксплуатации, разрешения на применение отуполномоченного органа РК;Поставляемый Товар должен соответствовать требованиям энергосбережения иповышению энергоэффективности.Поставщик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</si>
  <si>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235200000</t>
  </si>
  <si>
    <t>Атырауская область, Макатский р/н. НГДУ "Доссормунайгаз"</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</si>
  <si>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- 60;Длина хода устьевого штока, м - 3;Крутящий момент на выходном валу редуктора, кНм - 40;Наибольшее число ходов балансира в минуту, не менее - 4,2; не более -8,8;Масса привода, кг, не менее - 11650;Комплектация:-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противовесами,шт - 4;- балансир 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ремнейивозможность регулирования натяжения ремней и поддержания их внатянутомсостоянии;- шатуны с нижними головками;- тормоз червячный в сборе с тормозным диском и колодкам;- шкивом ведомый;- с электродвигателем 22 квт 1500об/мин на валу, которыйзакрепленаконусная втулка типа ВШБ и шкив, диаметром, мм - 200 и 250,плита электродвигателя должны иметь подвижныекронштейны крепления лаписпользуемого двигателя (что позволяет устанавливать всепредусмотренныеэлектродвигатели) Замена ведущегошкива должнапроизводиться безприменения съемника и других специальныхприспособлений;- с дорожной плитой по три штуки (размер, м - 3,0х1,2) на один привод;- площадками обслуживания редуктора, опоры балансира, опоры траверса,съемный 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 системы управления с системами телемеханики исистемамииндивидуальной автоматизации;- качество лакокрасочных покрытийи их цвета должны соответствовать 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станка-качалки.Ц2НШ - тип редуктора, двухступенчатый с зацеплением Новикова;- межцентровое расстояние, АТ, мм - 750;- передаточное число - 37,18;- частота вращения быстроходного вала, об/мин - 200;- диаметр шкивов, мм - 900;Устройство редуктора:- корпуса;- крышки;- вала-шестерни быстроходного;- валов промежуточных с зубчатыми колёсами;- вала тихоходного с зубчатым колесом;- подшипников;- манжеты;- торцовых крышек;- крышкилюка;-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5по ГОСТ 2.304.На табличкеэлектрохимическим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</si>
  <si>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234200000</t>
  </si>
  <si>
    <t>Атырауская область, Исатайский р/н  НГДУ "Жайыкмунайгаз"</t>
  </si>
  <si>
    <t>Станок качалка (Приводы штанговых глубинных насосов тумбовый ПШГНТ)сдорожной плитой.Назначение - для механического привода глубинных штанговых насосов;Технические характеристики:Нагрузка на устьевом штоке, кН - 40;Длина хода устьевого штока, м - 0,45; 0,6; 0,75; 0,9; 1,1; 1,3; 1,5;Крутящий момент на выходном валу редуктора, кНм - 14;Число качаний балансира в минуту - не менее - 2,0, не более - 7,4;Масса привода, кг, не менее - 5500;Комплектация:-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А-2240 ХЛ. ГОСТ 1284.1-89 одной группы, количество, шт - 4;Клиноременная передача должна обеспечивать легкую смену ремнейивозможность регулирования натяжения ремней и поддержания их внатянутомсостоянии;-шатуны с нижними головками;- тормоз червячный в сборе с тормозным диском и колодками;- шкивом ведомый;- с электродвигателем 7,5 квт 1500 об/мин на валу, которыйзакрепленаконусная втулка типа ВШБ и шкив, диаметром, мм - 125 и 140,плита электродвигателя должны иметь подвижные кронштейны креплениялаписпользуемого двигателя (что позволяет устанавливатьвсепредусмотренные электродвигатели).Замена ведущего шкива должнапроизводиться без применения съемника идругихспециальныхприспособлений;- с дорожной плитой по три штуки (размер, м - 3,0х1,2) на один привод;- площадками обслуживания с лестницами редуктора, электродвигателяистанции управления, опоры балансира, траверса и опоры траверса,съемныйплощадкой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такжевозможностьстыковкисистемы управления с системами телемеханики исистемамииндивидуальной автоматизации;- качество лакокрасочных покрытий и их цвета должны соответствоватьГОСТ12.4.026.-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 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станка-качалки.Ц3НШ - тип редуктора, трехступенчатый с цилиндрической зубчатойпередачейзацепления Новикова;- межцентровое расстояние, АТ, мм - 400;- передаточное число - 57,75;Устройство редуктора:- корпуса;- крышки;- вала-шестерни быстроходного;- валов промежуточных с зубчатыми колёсами;- валатихоходного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  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 по ГОСТ 2.304.Натабличке электрохимическимтравлением или ударным способом указывают:- наименование или товарный знак предприятия-изготовителя;- типоразмер привода;- номернастоящего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</si>
  <si>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192031.300.000002</t>
  </si>
  <si>
    <t>Пропан-бутан</t>
  </si>
  <si>
    <t>Пропан-бутан технический.Назначение – для заправки пропановых баллонов, используется впроизводственных целях для постов газорезки и газосварки.Техническая характеристика:Объёмная доля жидкого остатка при 20С, %, не более - 1,6;Массовая доля сероводорода и меркаптановой серы по ГОСТ 22985-90 , %, неболее - 0,013;В том числе сероводорода  по ГОСТ 22985-90, %, не более - 0,003;Массовая доля бутана и бутиленов, %, не более - 60;Массовая доля пропана и пропилена, %, не более - 40;Объемная доля жидкого остатка по ГОСТ 20448-90 при 200С, %, не более -1,8;Доставка пустых баллонов (тары) и вывоз заполненных баллонов стерритории поставщика производится силами Заказчика.Погрузка и выгрузка пустых и заполненных баллонов производится силамипоставщика.Нормативно-технический документ - ГОСТ 21443-75.</t>
  </si>
  <si>
    <t>282219.300.000125</t>
  </si>
  <si>
    <t>Противовес</t>
  </si>
  <si>
    <t>для конвейера</t>
  </si>
  <si>
    <t>Противовес СК-6 в сборе.Назначение - для СК, СКДр (станка-качалки);Технические характеристики:Обозначение - СК;Грузоподъемность, т - 6;Масса, кг, не менее - 479;Длина, мм, не более - 650;Ширина, мм, не более - 160;Высота, мм - 1000;Болт - М30х190;Гайка - М30;Шайба, не более - 30;Номер по каталогу - П6.07.000 (ДПКР.304336.003);Условия поставки:- сертификат происхождения/качества;Нормативно-технический документ - ГОСТ 5915-70.</t>
  </si>
  <si>
    <t>281332.000.000302</t>
  </si>
  <si>
    <t>Пружина клапана</t>
  </si>
  <si>
    <t>Пружина клапана ПР-52.Назначение - для комплектации и оснащения насоса 9МГр,НБ-125;Номер по каталогу - 9МГр.02106;Условия поставки:- сертификат качества.</t>
  </si>
  <si>
    <t>Пружина клапана НБ-50.Назначение - для комплектации и оснащения насоса;Номер по каталогу  - НБ50.02.105П.</t>
  </si>
  <si>
    <t>281332.000.000303</t>
  </si>
  <si>
    <t>для трехплунжерного насоса</t>
  </si>
  <si>
    <t>Пружина насоса СИН46.Назначение - для комплектации и оснащения насоса СИН46;Номер по каталогу - СИН46.02.130.017;Условия поставки:- сертификат качества;Номер по каталогу - СИН46.02.130.017.</t>
  </si>
  <si>
    <t>289939.899.000024</t>
  </si>
  <si>
    <t>Пункт водораспределительный</t>
  </si>
  <si>
    <t>номинальное давление до 63 Мпа</t>
  </si>
  <si>
    <t>Пункт водораспределительный ВРП.Назначение - водораспределительный пункт с полной автоматикой ителемеханикой предназначен для распределения и измерения расхода идавления, закачиваемой в скважины системы поддержания пластовогодавления. Водораспределительный пункт состоит из двух отдельных блоковотсеков (технологического и аппаратурного), установленных на одной рамеи разделенных перегородкой, на единой раме полной заводской готовности,в комплекте железобетонными плитами под основания.Помещения состоит из основания, крыши и трехслойных панелей «Сэндвич».Оборудования в технологическом отсеке должен быть взрывозащищенногоисполнение.В технологическом отсеке размещены: распределительный коллектор, дляраспределения воды и коллектор сброса воды (дренажный трубопровод).На каждом боковом отводе устанавливаются запорная арматура маркиЗД65/140 (Задвижка дисковая ЗД Ду 65 Ру140 Материал корпуса 40Х.Температура рабочей среды до 1000С.Класс герметичности «А».Ручной привод, с ответными фланцами, прокладками и крепежом) дорасходомера, после расходомера ЗДШ 65/140 (Задвижка дисковая штуцернаяЗДШ Ду 65Ру140 Материал корпуса 40Х.Температура рабочей среды до 1000С.Класс герметичности «А».Ручной привод, с ответными фланцами, прокладками, крепежом и со сменнымиштуцерами 2 …12).На трубопроводах ф 114 мм сброса воды установить запорные вентили Ду 15Ру160.Для замера расхода закачиваемой попутно пластовой воды водоводы оснащенырасходомерами.На каждой распределительный линии устанавливаются расходомер жидкости споказывающим цифровым индикатором м3 общий накопление и м3 час (ЖКэкран), отборное устройство для пробы.Все технологическое оборудование и трубопроводная обвязка должны бытьустановлены и закреплены при помощи хомутов на опорах которые приваренык металлическому основанию помещения.В связи с высоким давлением закачки воды в пласты трубопроводы внутриводораспределительных пунктов проложить из бесшовных труб с толщинойстенки, мм, не менее - 8, рассчитанной на давление, превышающее на 40 %рабочее давление.На все фланцевые соединения должны быть надеты металлические кожухи длязащиты людей от удара прямой струи воды при нарушении герметичностифланцевого соединения.Площадка обслуживания должен изготовляться из листа просечное вытяжнойПВЛ из стали маркист3пс5.Помещение ВРП оборудуется вытяжной вентиляцией для проветриванияпомещения перед входом обслуживающего персонала. Отверстие для силовоговводного кабеля должен быть герметизированными.Силовой шкаф с исполнением IP66.Внутреннее и наружное освещение с применением новой технологииэнергосбережении.Светильники со светодиодными лампами.Отопление в помещении блока - электрическое, т.е. электрообогревателямиОВЭ-4.Мощность, кВт - 1,0;Аппаратурный отсек обогревается электрическим конвектором, кВт - 1,0;Укомплектовать распределяющий и нагнетательный коллектор по 3 отвода(т.е. ф219х10 мм- 3 шт, ф114х10мм-18 шт) соответствующего диаметра идавления.В технологическом отсеке предусмотреть грузоподъемную механизм г/п, т -0,5;Технические характеристики:Количество отводов, шт - 6;Рабочее давление, МПа - 10;Комплектация - с АРМ;Количество подключаемых скважин, шт, не менее - 6;Условный проход:Подвод, мм, не менее - 219х10;Отвод, мм, не менее - 114х10;Рабочее давления, кгс/см2 - не менее 70 не более 100;Температура рабочей среды - не менее +5 С не более +50 С;Транспортируемая среда - попутно-пластовая вода;Системы автоматики:Трехлучевой ультразвуковой расходомер исполнение компактное салюминиевым корпусом конвертора, с ЖК дисплеем, язык русский, выходыбазового модуля 4-20мА + HART, импульсный.Погрешность, %, не более - 0,5;Температура окружающей среды - от минус 50 до плюс 50;Перечень докуметнтов при поставке:- паспорт;- сертификат об утверждении типа средств измерений с описанием типа;- сертификат соответствия требованиям ТР ТС 012/2011 «О безопасностиоборудования для работы во взрывоопасных средах»;- декларация соответствия требованиям ТР ТС 004/2011 «О безопасностинизковольтного оборудования»;- декларация ТР ТС 020/2011 «Электромагнитная совместимость техническихсредств»;- декларация соответствия ТР ТС 032/2013 «О безопасности оборудованияработающего под избыточным давлением»;- разрешение на применение технических устройств;- методика поверки, инструкция по эксплуатации на русском языке.Технические характеристики расходомера указаны в прилагаемом опросномлисте (на каждый отвод, 6 комплектов на ВРП):Диаметр расходомера подобрать согласно таблице №1 прилагаемого опросноголиста;Программируемый логический контроллер (в комплекте с блоком питания,коммутатором, с модулями для аналоговых сигналов) со следующимитехническими характеристиками:Рабочая память - встроенная, RAM 32 Кбайт;Загружаемая память - микрокарта памяти, Flash-EEPROM - до 8 Мбайт;-Ethernet;- Степень защиты - IP 20;Количество монтажных стоек в системе:- базовых - 1,- расширения - 3;Номинальное напряжение питания, В, не более - 24;Программное обеспечение конфигурирования - STEP 7 от V5.5 SP1 и выше собновлением HSP191;Датчик измерения давления с унифицированным выходным сигналом, мА - от 4до 20;Диапазон измерения, кгс/см2 - от 0 до 100 - 7 единиц (6 ед на отводыскважин, 1 ед на коллектор);Манометры - 7 единиц (6 ед на отводы скважин, 1 ед на коллектор);Термопреобразователь, выход, мА - от 4 до 20;Длина, мм - 80;Exd. диапазон - от 0 до 100(1 ед. на коллектор);Шкаф контроллера в комплекте с ИБП и стабилизатором напряженияпеременного тока;Оборудование абонентского модуля беспроводной связи (тип оборудованиябеспроводной связи может быть изменены по требованию Заказчика, взависимости от существующего оборудования связи на месторождении);Общие требования:Поставщик должен обеспечить:Поставку комплектных оборудований согласно опросным листам, которыедолжны являться неотъемлемой частью договора поставки.Монтаж, пусконаладочные работы, ввод оборудования в эксплуатацию, вт.ч.:а) Организовать АРМ оператора на месторождении, с приобретением всехнеобходимых материалов и оборудования (компьютер, лицензионноепрограммное обеспечение для отображения сигналов от ВРП, монитор,принтер, ИБП, все направленная базовая станция беспроводной связи, Ггц,не более - 5,0, компьютерный  стол и кресло).Технические характеристики компьютера, монитора и т.д. согласовать сЗаказчиком. (Прошу прописать характеристики WinCC);б) Предусмотреть вывод информации по беспроводной связи с ВРП на АРМоператора, с комплектацией оборудования точки доступа. На мониторе АРМоператора должно быть организовано визуализация параметров (давление,температура, расход, сигналы пожарной сигнализации ВРП).Оснастить ТБ и АБ ВРП пожарной сигнализацией.Установленные средства измерения должны быть в взрывозащищенном иискробезопасным исполнении, с цифровыми индикаторами и пройти процедуруутверждения типа СИ, внесены в Реестр ГСИ РК (на момент установки) ииметь руководство по эксплуатации, паспорт, сертификаты о проверке иразрешения на применение в РК.Перечень документов при поставке:- сертификатов и удостоверяющие документы происхождение товара;- эксплуатационную документ</t>
  </si>
  <si>
    <t>279032.000.000062</t>
  </si>
  <si>
    <t>Редуктор</t>
  </si>
  <si>
    <t>кислородный, баллонный</t>
  </si>
  <si>
    <t>Редуктор кислородный баллонный БКО.Назначение - для понижения и регулирования давления газа — кислорода,поступающего из баллона, рампы или сети, и автоматического поддержанияпостоянным заданного рабочего давления газа.Кислородные редукторы, применяемые при газовой сварке и резке металлов,окрашивают в голубой цвет и крепят к вентилям баллонов накиднымигайками.Технические характеристики:Наибольшее допустимое давление газа на входе в редуктор, кгс/см2 - до200;Наименьшее давление, кгс/см2 - не более 26;Наибольшее рабочее давление, кгс/см2 - до 12,5 , наименьшее, кгс/см2 -не менее 1.При наибольшем рабочем давлении расход газа составляет 50 м³/ч.Тип – БКО;Поставщик должен при поставке товара предоставить:Паспорт, руководства по эксплуатации.Условия поставки:- паспорт;- руковдство по эксплуатации;Нормативно-техничсекий документ - ГОСТ 13861-89.</t>
  </si>
  <si>
    <t>Редуктор баллонный кислородный одноступенчатый БКО.Назначение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- 50;Исполнение - 4;Далвение газа на входе, МПа - 20;Давление рабочее, МПа - 1,25;Масса, кг, не более - 1,2;Климатическое исполнение - УХЛ1;Габариты, мм, не более - 132х155х50;Условия поставки:- паспорт;- руковдство по экспл разрешение на примение РК;Нормативно-техничсекий документ - ГОСТ 13861-89.</t>
  </si>
  <si>
    <t>279032.000.000065</t>
  </si>
  <si>
    <t>ацетиленовый, баллонный</t>
  </si>
  <si>
    <t>Редуктор баллонный ацетиленовый одноступенчатый БАО.Назначение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- 5;Исполнение - 4;Далвение газа на входе, мПа - 2,5;Давление рабочее, мПа - 0,15;Масса, кг, не более - 1,98.;Климатическое исполнение - УХЛ2;Габариты, мм, не более - 230х170х155;Тмператур, С - от минус 25 до плюс 50;Наибольшая пропускная способность, м3/ч - 5;Наибольшее давление газа на входе, мПа - 2,5;Наибольшее рабочее давление газа, мПа - 0,15;Размеры, не более - 260х170х155;Масса, кг, не более - 1,98;Материал уплотнительного элемента:- клапан - резина В-14,- мембрана - резинотканевая;Условия поставки:- паспорт;- руковдство по экспл разрешение на примение РК;Нормативно-техничсекий документ - ГОСТ 13861-89.</t>
  </si>
  <si>
    <t>279032.000.000068</t>
  </si>
  <si>
    <t>пропановый, баллонный</t>
  </si>
  <si>
    <t>Редуктор баллонный пропановый одноступенчатый.Назначение - баллонный пропановый одноступенчатый, для понижениядавления газа, поступающего из баллона, и автоматического поддержаниязаданного рабочего давления постоянным при газопламенной обработке;Технические характеристики:Марка горелки - БПО;Пропускная способность, м3/ч - 5;Исполнение - 4;Наибольшее давление газа на входе, МПа (кгс/см2)- 2,5 (25);Давление рабочее, МПа - 0,3;Масса, кг - не более 1,2;Климатическое исполнение - УХЛ2;Нормативно-техничсекий документ - ГОСТ 13861-89.</t>
  </si>
  <si>
    <t>279032.000.000056</t>
  </si>
  <si>
    <t>Резак</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</si>
  <si>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Р2;Исполнение и применяемый горючий газ - П (пропан, бутан и природныйгаз);Давление газа, МПа кислорода (кгс/см2) - не менее - 0,25, не более -0,75;Давление газа, МПа горючего газа (кгс/см2) - не менее - 0,003, не более- 0,12;Расход кислорода, м3/ч, не более - 21;Расход пропана, м3/ч, не более - 0,6;Вес резака, кг - 1,3.Комплектация:- мундштуки: наружный №1(на резаке) - 2, внутренний №1(на резаке), -2,3,4;- резак в собранном виде с ниппелем, диаметром, мм - 9;Перечень документов при поставке:- паспорт;- руководство на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</si>
  <si>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Р1;Исполнение и применяемый горючий газ - П (пропан, бутан иприродный газ);Исполнение - вентильный;Вес резака, кг, не более - 0,64;Длина резака, мм, не более - 475;Рабочий газ - пропан;Смешение газа - инжекторное;Внутренний диаметр присоединяемых рукавов, мм - 9;Комплектация:- мундштук - наружный - №1П, внутренний - №1,3,4;- резак в собранном виде с ниппелем, диаметром, мм - 9;Перечень документов при поставке:- паспорт;- руковдство по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</si>
  <si>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221940.300.000000</t>
  </si>
  <si>
    <t>Ремень</t>
  </si>
  <si>
    <t>клиновый, приводный</t>
  </si>
  <si>
    <t>Ремень приводной клиновый.Технические характеристики:Профиль ремня - О;Длина номинальная расчетная, мм - 1000;Ширина номинальная расчетная, мм - 850;Высота номинальная, мм - 600;Условия поставки:- сертификат качества/происхождения;Нормативно-технический документ - ГОСТ 1284.1-89.</t>
  </si>
  <si>
    <t>Ремень 3V1000 приводной клиновый.Технические характеристики:Длинна, мм - 2540;Поставщик предоставляет гарантию на качество на весь объём Товара втечение 12 месяцев от даты вводав эксплуатацию Товара, но не более 24 месяцев от даты поставки.Ремень должен состоять из несущего слоя на основе материалов изхимических волоком (кордшнур или кордная ткань), резины и оберточнойткани, свулканизованных в одно изделие. Ремень сечения с расчетнойдлиной до 8,0 м должны иметь в несущем слое кордшнур, свыше 1,6мдопускается изготовлять с кордтканью в несущем слое.Ремни должны изготовляться с плотно и гладко заделанным швом оберточнойткани. Товар должен быть новым, не бывшим в употреблении, в ремонте, втом числе, который не был восстановлен, у которого не была осуществленазамена составных частей, не были восстановлены потребительские свойства.Смешивание новых ремней с ремнями, бывшими в употреблении, недопускается. Боковые, рабочие, наружные поверхности ремней должны бытьбез складок, трещин, выпуклостей, торчащих нитей и тканевых заусенцевили царапин. При диафрагменном способе вулканизации с применениемскладных пресс-форм допускаются на ремнях всех сечений от стыкасегментов барабанных форм: на боковых поверхностях выступы высотой неболее 0,2 мм; на нижнем основании выступы высотой не более 0,5 мм; дляремней сечений В (Б), С (В), D (Г) — шириной не более 0,5 мм и высотойне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не более 1,0 мм. Дли ремней сечений D (Г), Е (Д), ЕО (Е), 40Х20 -не более 2,0. Температурный предел хрупкости резин для ремней,предназначенных для районов с холодным и очень холодным климатом, должныбыть не выше минус 60 °С.Ремни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транспорта.При железнодорожном сообщении ремни транспортируют в контейнерах илиповагонными отправками в одном направлении соднородными грузами (резиновыми техническими изделиями). Воднымсообщением ремни транспортируют в контейнерах.При этом ремни не должны подвергаться воздействию масел, бензина идругих веществ, разрушающих резину и ткань.С момента производства до поставки ремни следует хранить в закрытыхпомещениях на полках, стеллажах, поддонах или вешалах при температуре от0 до 30С и относительной влажности не более 85% на расстоянии не менее 1м от нагревательных приборов. Допускается хранить и транспортироватьремни при отрицательной температуре, при этом ремни не должныподвергаться ударным нагрузкам и 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кг.По требованию потребителя ремни одной группы должны комплектоваться иупаковываться в связки с определенным числомкратности (по количеству). К каждой отдельной упаковке или связке ремнейприкрепляют тканевый, фанерный или картонныйярлык с указанием: товарного знака и (или) наименования предприятия-изготовителя; количества ремней в связке (или количества комплектов илиштук); обозначения сечения, номинальной расчетной или внутренней длиныремня; даты изготовления (квартал, год); обозначения класса ремня илисорта.Методы испытания: Контроль ремней проводят при температуре (23±5)С ивлажности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мм.Наработку и удлинение ремней определяют на стенде без передачи мощности,состоящем из двух одноручьевых шкивов одного диаметра. Ведущий шкивзакрепляют жестко, а ведомый перемещают под действием груза,соответствующего заданному натяжению ремня. Приемо-сдаточные испытанияпроводят изготовитель и при получении неудовлетворительных результатовприемосдаточных испытаний хотя бы по одному из показателей по немупроводят повторные испытания на удвоенном объеме выборки. Результатыповторны испытаний распространяются на всю партию. Принеудовлетворительных результатах испытаний у изготовителя допускаетсяпроводить сплошной контроль ремней. При получении неудовлетворительныхрезультатов периодических испытаний по температурному пределу хрупкостирезины проводят повторные испытания на удвоенном объеме выборки, взятойот той же закладки резиновой смеси. Потенциальный поставщик долженпредставить образец до вскрытия заявок на участие в тендере. Приполучении неудовлетворительных результатов периодических (испытаний понаработке и удлинению ремней на стенде проводят повторные испытания натрех ремнях того же сечения и длины от той же партии. Принеудовлетворительных результатах повторных испытаний их переводят вприемосдаточные до получения положительных результатов испытаний неменее чем на трех партиях подряд, испытывая по три ремня от каждойпартии.</t>
  </si>
  <si>
    <t>Ремень 3V930-0 приводной клиновый.Технические характеристики:Длинна, мм - 2362;высота, мм -8;Ширина, мм - 9,5;Условия поставки:- сертификат качества/происхождения;Нормативно-технический документ - ГОСТ 1284.1-89.</t>
  </si>
  <si>
    <t>Ремень 3V950-0 приводной клиновый.Технические характеристики:Наружняя длина, мм - 2413;Ширина, мм - 9;Высота, мм - 8;Условия поставки:- сертификат качества/происхождения;Нормативно-технический документ - ГОСТ 1284.1-89.</t>
  </si>
  <si>
    <t>281331.000.000235</t>
  </si>
  <si>
    <t>Рубашка</t>
  </si>
  <si>
    <t>Запасные части центробежного насоса типа ЦНС 180/ 85...425;Рубашка вала.Технические характеристики:Номер по каталогу - 6МС-6-0126;Масса, кг - 2,95;Перечень документов при поставке:- сборочный чертеж общего вида с габаритными размерами;Поставщик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</si>
  <si>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центробежного питательного насоса</t>
  </si>
  <si>
    <t>Рубашка вала ЦНС-300.Рубашка вала насоса типа ЦНС-300.Назначение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- 8МС-7-0126;Перечень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</si>
  <si>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139229.990.000001</t>
  </si>
  <si>
    <t>Салфетка</t>
  </si>
  <si>
    <t>Салфетка техническая.Назначение - для протирки рук и деталей;Размер, см - 40х40;Материал - бязь отбеленная, бесшовная.</t>
  </si>
  <si>
    <t>289261.500.000151</t>
  </si>
  <si>
    <t>Сальник устьевой</t>
  </si>
  <si>
    <t>для герметизации устья скважины, рабочее давление 14 МПа, диаметр полированного штока 31,8 мм</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</si>
  <si>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</si>
  <si>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Набивка сальниковая устьеваяНазначение - для герметизации устья скважины;Технические характеристики:Рабочее давление, МПа, не менее - 14;Диаметр полированного штока, мм, не менее - 31,8;Набивка сальниковая - 11/4"х2 1/4"х1/2";Материал исполнения - Тефлон Кеvlar;Перечень документов при поставке:- сертификат происхождения.Марка/модель -Завод изготовителя -Страна происхождения -(заполняется поставщиком)</t>
  </si>
  <si>
    <t>Набивка сальника в комплекте 9 (девять) штук из кевлара, плетенная.Назначение - для герметизации устьевого штока скважины, оборудованнойштанговым глубинным насосом в условиях высокого давления.Технические характеристики:Материал – кевлар;Пропитка – тефлоновая;Размеры сечения, д - 1/4х1/2;Количества слоев – 2;Внутренний диаметр кольца, мм – 32;Наружный диаметр кольца, мм – 73;Рабочая температура, ºС – от -150 до +200;Плотность - 1.45-1.50;Давление среды – не менее 210 Мпа.</t>
  </si>
  <si>
    <t>281131.000.000050</t>
  </si>
  <si>
    <t>Седло клапана</t>
  </si>
  <si>
    <t>Седло клапана СИН46.Номер по каталогу - СИН46.02.130.024П;Условия поставки:- сертификат происхождения/качества.</t>
  </si>
  <si>
    <t>281131.000.000051</t>
  </si>
  <si>
    <t>Седло клапана СИН46.Номер по каталогу - СИН46.02.130.027;Условия поставки:- сертификат происхождения/качества.</t>
  </si>
  <si>
    <t>282219.300.000038</t>
  </si>
  <si>
    <t>Съемник</t>
  </si>
  <si>
    <t>гидравлический, для демонтажа деталей, универсальный</t>
  </si>
  <si>
    <t>Съемник гидравлический.Назначение - для демонтажа корпуса подшипника опоры балансира, длястанков-качалок типа СК;Технические характеристики:Тяговое усилие, т, не менее - 15;Давление, МПа, не менее - 70;Глубина захвата, мм, не менее - 245;Ход штока, мм, не менее - 250;Перечень документов при поставке:- паспорт;- руководство по эксплуатации и разрешение на применение отуполномоченного органа РК.</t>
  </si>
  <si>
    <t>Съемник гидравлический.Назначение - для демонтажа пальца кривошипа, для станков-качалок типа СКс ручным гидравлическим насосом;Технические характеристики:Тяговое усилие, тс, не менее - 33;Давление, МПа, не менее - 70;Тип гидравлического насоса - ручной;Количество ступеней нагнетания давления - 2;Объем масла, л - 1,0;Габаритные размеры, мм:Длина - 710,0;Ширина - 136,0;Высота - 152,0;Вес, кг - 8,2;Расстояние между тягами, мм - от 220 до 460;Максимальная длина демонтируемых деталей, мм - 210;Внутренняя резьба - М105х2;Перечень документов пр и поставке:- паспорт;- руководство по эксплуатации;- разрешение на применение от уполномоченного органа РК.</t>
  </si>
  <si>
    <t>279031.900.000079</t>
  </si>
  <si>
    <t>Трансформатор сварочный</t>
  </si>
  <si>
    <t>для автоматической дуговой сварки</t>
  </si>
  <si>
    <t>Трансформатор сварочный.
Назначение - для питания одного сварочного поста однофазным переменным током.
При ручной дуговой сварке, резке и наплавки металлов покрытыми металлическими электродами.
Диапазон рабочей температуры, С - от мнинус 45 до плюс 45;
Относительная влажность воздуха, %, не более - 80;
Эксплуатационные возможности -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 сети, В - 380;
Количество фаз - 2;
Частота питающей сети, Гц - 50;
Номинальный сварочный ток, А - 500;
Номинальный режим работы (ПН), % - 60;
Номинальное рабочее напряжение, В - 40;
Максимально потребляемый из сети ток, А - 90;
Регулирование сварочного тока - механический плавный;
Пределы регулирования сварочного тока- от 100 до 500;
Напряжение холостого хода, В - от 60 до 70;
Перечень документов при поставке:
- паспорт;
- руководство по эксплуатации.</t>
  </si>
  <si>
    <t>242040.500.000046</t>
  </si>
  <si>
    <t>Тройник стальной</t>
  </si>
  <si>
    <t>равнопроходный, диаметр 66-200 мм, исполнение 1</t>
  </si>
  <si>
    <t>Тройник стальной равнопроходный.Технические характеристики:Диаметр, мм - 76;Толщина стенки, мм - 5;Марка стали - ст.20;Условия поставки:- сертификат качества;Нормативно-технический документ - ГОСТ 17376-2001.</t>
  </si>
  <si>
    <t>242040.500.000052</t>
  </si>
  <si>
    <t>переходный, диаметр 66-200 мм, исполнение 1</t>
  </si>
  <si>
    <t>Тройник стальной равнопроходный.Технические характеристики:Диаметр, мм - 114;Толщина стенки, мм - 6;Марка стали - ст.20;Условия поставки:- сертификат качества;Нормативно-технический документ - ГОСТ 17376-2001.</t>
  </si>
  <si>
    <t>Тройник стальной равнопроходный.Технические характеристики:Диаметр, мм - 159;Толщина стенки, мм - 6;Марка стали - ст.20;Условия поставки:- сертификат качества;Нормативно-технический документ - ГОСТ 17376-2001.</t>
  </si>
  <si>
    <t>Тройник стальной равнопроходный.Технические характеристики:Диаметр, мм - 89;Толщина стенки, мм - 5;Марка стали - ст.20;Условия поставки:- сертификат качества;Нормативно-технический документ - ГОСТ 17376-2001.</t>
  </si>
  <si>
    <t>242040.500.000053</t>
  </si>
  <si>
    <t>переходный, диаметр 201-450 мм, исполнение 1</t>
  </si>
  <si>
    <t>Тройник стальной равнопроходный.Технические характеристики::Диаметр, мм - 219;Толщина стенки, мм - 8;Марка стали - ст.20;Условия поставки:- сертификат качества;Нормативно-технический документ - ГОСТ 17376-2001.</t>
  </si>
  <si>
    <t>241071.000.000036</t>
  </si>
  <si>
    <t>Уголок</t>
  </si>
  <si>
    <t>стальной, равнополочный, горячекатаный, ширина 45 мм</t>
  </si>
  <si>
    <t>Уголок стальной горячекатанный равнополочный.Технические характеристики:Ширина полки, мм - 45х45;Толщина стенки, мм - 5;Марка стали - Ст3;Условие поставки:- сертификат касчества;Нормативно-технический документ - ГОСТ 8509-93.</t>
  </si>
  <si>
    <t>241071.000.000037</t>
  </si>
  <si>
    <t>стальной, равнополочный, горячекатаный, ширина 50 мм</t>
  </si>
  <si>
    <t>Уголок стальной горячекатанный равнополочный.Технические характеристики:Ширина полки, мм - 50х50;Толщина стенки, мм - 5;Марка стали - Ст3;Условия поставки:- сертификат касчества;Нормативно-технический документ - ГОСТ 8509-93.</t>
  </si>
  <si>
    <t>241071.000.000039</t>
  </si>
  <si>
    <t>стальной, равнополочный, горячекатаный, ширина 63 мм</t>
  </si>
  <si>
    <t>Уголок стальной горячекатанный равнополочный.Технические характеристики:Ширина полки, мм - 63х63;Толщина стенки, мм - 6;Марка стали - Ст3;Условие поставки:- сертификат касчества;Нормативно-технический документ - ГОСТ 8509-93.</t>
  </si>
  <si>
    <t>241071.000.000041</t>
  </si>
  <si>
    <t>стальной, равнополочный, горячекатаный, ширина 75 мм</t>
  </si>
  <si>
    <t>Уголок стальной горячекатанный равнополочный.Технические характеристики:Ширина полки, мм - 75х75;Толщина стенки, мм - 7;Марка стали - Ст3;Условие поставки:- сертификат качества/происхождение;Нормативно-технический документ - ГОСТ 8509-93.</t>
  </si>
  <si>
    <t>221973.900.000018</t>
  </si>
  <si>
    <t>Уплотнение</t>
  </si>
  <si>
    <t>гидравлическое, резинотканевое</t>
  </si>
  <si>
    <t>Пакет уплотнении плунжера СИН46.Назначение - плунжера;Технические характеристики:Тип насоса - СИН46;Номер по каталогу - СИН46.02.134.100.</t>
  </si>
  <si>
    <t>Пакет уплотнения плунжера.Назначение - для доукомплектования, дооснащения, а также для дальнейшегоремонта насоса СИН46;Каталожный номер - СИН46.00.134.100.</t>
  </si>
  <si>
    <t>241011.500.000000</t>
  </si>
  <si>
    <t>Чугун</t>
  </si>
  <si>
    <t>марка Л 1</t>
  </si>
  <si>
    <t>Отливок чугунный.
Назначение - для отливок из чугуна;
Технические характеристики:
Тип чугуна - СЧ10 с пластинчатым графитом; 
Предел текучести, МПа, не менее - 140;
Временное сопротивление при растяжении, МПа (кгс/мм2), не менее - 100(10);
Твердость, НВ, не более- 205;
Нормативно-технический документ -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</si>
  <si>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150 (15);Размер, мм - 150х180;Диаметр, мм - 150;Длина, мм – 180;Материал - чугун;Плотность, кг/м3 - 7,0х10(в 3 степени);Модуль упругости при растяжении, мПа - 700-100;Удельная теплоемкость при температуре от 20 до 200С, Дж – 460;Вес, кг -24;Условия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</si>
  <si>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300 (30);Размер, мм - 300х300;Диаметр, мм - 300;Длина, мм – 300;Материал - чугун;Плотность, кг/м3 - 7,3х10(в 3 степени);Модуль упругости при растяжении, мПа - 1200-1450;Удельная теплоемкость при температуре от 20 до 200°С, Дж – 525;Условия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</si>
  <si>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350 (35);Размер, мм - 350х350;Диаметр, мм - 350;Длина, мм – 350;Материал - чугун;Плотность, кг/м3 - 7,3х10(в 3 степени);Модуль упругости при растяжении, мПа - 1300-1550;Удельная теплоемкость при температуре от 20 до 200°С, Дж – 545;Условия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</si>
  <si>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200 (20);Размер, мм - 200х180;Диаметр, мм - 200;Длина, мм – 180;Материал - чугун;Плотность, кг/м3 - 7,3х10(в 3 степени);Модуль упругости при растяжении, мПа - 850-1100;Удельная теплоемкость при температуре от 20 до 200°С, Дж – 480;Условия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</si>
  <si>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250 (25);Размер, мм - 250х250;Диаметр, мм - 250;Длина, мм – 250;Материал - чугун;Плотность, кг/м3 - 7,3х10(в 3 степени);Модуль упругости при растяжении, мПа - 900-1100;Удельная теплоемкость при температуре от 20 до 200°С, Дж – 500;Условия поставки:- сертификат качества/происхождения.Нормативно-технический документ- ГОСТ 1412-85.</t>
  </si>
  <si>
    <t>241071.000.000010</t>
  </si>
  <si>
    <t>Швеллер</t>
  </si>
  <si>
    <t>стальной, горячекатаный, с параллельными гранями полок, номер швеллера 10</t>
  </si>
  <si>
    <t>Швеллер стальной горячекатаный с параллельными гранями полок.Технические характеристики:Номер швеллера - 10;Серия швеллера - П;Высота швеллера, мм - 100;Ширина полки, мм - 46;Толщина стенки, мм – 4,5;Толщина полки, мм – 7,6;Перечень необходимых документов при поставке:- сертификат соответствия;Нормативно-технический документ – ГОСТ 8240-97.</t>
  </si>
  <si>
    <t>241062.900.000152</t>
  </si>
  <si>
    <t>Шестигранник</t>
  </si>
  <si>
    <t>стальной, марка Ст.30, диаметр 15-50 мм, горячекатаный</t>
  </si>
  <si>
    <t>Прокат стальной горячекатный шестигранный.Технические характеристики:Диаметр/сторона, мм - 30;Марка стали - ст30-35;Длинна, м - 6;Условия поставки:- сертификат качества;Нормативно-технический документ - ГОСТ 2879-2006.</t>
  </si>
  <si>
    <t>241062.900.000155</t>
  </si>
  <si>
    <t>стальной, марка Ст.35, диаметр 15-50 мм, горячекатаный</t>
  </si>
  <si>
    <t>Прокат стальной конструкционный шестигранный горячекатанный.Технические характеристики:Диаметр, мм - 30;Марка стали - 35;Нормативно-технический документ - ГОСТ 8560-78.</t>
  </si>
  <si>
    <t>221930.500.000034</t>
  </si>
  <si>
    <t>Шланг (рукав)</t>
  </si>
  <si>
    <t>газовый, I–9–0,63</t>
  </si>
  <si>
    <t>Рукав резиновый с нитяным каркасом применяется для подачи газа, пропана,бутана, ацетилена под давлением к приборам газовой сварки и резкиметаллов. Рукава шланги резиновые сварочные способны работать в условияхтропического и умеренного климата при температуре окружающей среды от -35°С до +70°С, а также в условиях холодного климата -55°С до +70°С.Рукава шланги для подачи газа, пропана, бутана, ацетилена под давлениемк приборам газовой сварки и резки металлов изготавливают из внутреннегорезинового слоя, нитяного каркаса из хлопчатобумажных волокон илипропитанных и не пропитанных химических волокон, а также наружногорезинового слоя. Рукав для подачи газа, пропана, бутана, ацетиленадолжен обозначаться красным цветом. Допускается обозначение классарукава двумя цветными полосами на черном фоне.Технические характеристики:Класс рукавов - I;Диаметр внутренний, мм - 9;Наружный диаметр, мм -  18;Давление рабочее, МПа - 0,63;Радиус изгиба, мм - 90;Вес 1п/м рукава, кг – 0,208;Длина бухты, м - 40;Климатическое исполнение – ХЛ1;Условия поставки:- сертификат происхождения/ качества;Нормативно-технический документ - ГОСТ 9356-75.</t>
  </si>
  <si>
    <t>221930.500.000039</t>
  </si>
  <si>
    <t>газовый, III–9–2,0</t>
  </si>
  <si>
    <t>Рукав газовой сварки и резки металлов.Технические характеристики:Класс рукавов - III;Диаметр внутренний, мм - 9;Давление рабочее, МПа - 2;Длина, м, не менее - 40;Климатическое исполнение - ХЛ;Условия поставки:- сертификат происхождения/качества;Нормативно-технический документ - ГОСТ 9356-75.</t>
  </si>
  <si>
    <t>221920.300.000005</t>
  </si>
  <si>
    <t>Шнур</t>
  </si>
  <si>
    <t>резиновый, круглого сечения, типа 4, диаметр 2,0-63,0 мм</t>
  </si>
  <si>
    <t>Шнур резиновый насоса ЦНС.Номер по каталогу - У0092;Условия поставки:- сертификат происхождения/качества;Нормативно-технический документ - ГОСТ 6467-79.</t>
  </si>
  <si>
    <t>Шнур резиновый насоса ЦНС.Номер по каталогу - У0085;Условия поставки:- сертификат происхождения/качества;Нормативно-технический документ - ГОСТ 6467-79.</t>
  </si>
  <si>
    <t>Шнур резиновый насоса ЦНС.Номер по каталогу - У0089-04;Условия поставки:- сертификат происхождения/качества;Нормативно-технический документ - ГОСТ 6467-79.</t>
  </si>
  <si>
    <t>Шнур резиновый насоса ЦНС.Номер по каталогу - У0094;Условия поставки:- сертификат происхождения/качества;Нормативно-технический документ - ГОСТ 6467-79.</t>
  </si>
  <si>
    <t>Шнур резиновый насоса ЦНС.Номер по каталогу - У0081;Нормативно-технический документ - ГОСТ 6467-79.</t>
  </si>
  <si>
    <t>Шнур резиновый насоса ЦНС.Номер по каталогу - У0087;Нормативно-технический документ - ГОСТ 6467-79.</t>
  </si>
  <si>
    <t>Шнур резиновый насоса ЦНС.Номер по каталогу - У0090;Нормативно-технический документ - ГОСТ 6467-79.</t>
  </si>
  <si>
    <t>259411.900.000173</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</si>
  <si>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</si>
  <si>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</si>
  <si>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М18;Поле допуска - 6g;Длина шпильки, мм - 180;Длина резьбового конца, мм - 5,8;Марка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</si>
  <si>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Шпилька для фланцевых соединений.Технические характеристики:Тип шпильки - А;Диаметр резьбы, мм - М20;Поле допуска - 6g;Длина шпильки, мм - 180;Длина резьбового конца, мм - 48;Марка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</si>
  <si>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259411.900.000175</t>
  </si>
  <si>
    <t>стальной, диаметр 30 мм, с гайкой</t>
  </si>
  <si>
    <t>Шпилька для фланцевых соединений.Технические характеристики:Тип шпильки - А;Диаметр резьбы, мм - М16;Поле допуска - 6g;Длина шпильки, мм - 100;Длина резьбового конца, мм - 32;Марка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</si>
  <si>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Шпилька для фланцевых соединений.Технические характеристики:Тип шпильки - А;Диаметр резьбы, мм - М30;Поле допуска - 6g;Длина шпильки, мм - 250;Длина резьбового конца, мм - 72;Марка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</si>
  <si>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281331.000.000131</t>
  </si>
  <si>
    <t>Шток</t>
  </si>
  <si>
    <t>для насоса поршневого</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</si>
  <si>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</si>
  <si>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Шток поршня  НБ-125 в сборе.Назначение - для комплектации и оснащения поршневого насоса;Длина, мм - 880;Номер по каталогу - НБ125.02.730П;Условия поставки:- сертификат происхождения/качества.</t>
  </si>
  <si>
    <t>Шток поршня 9МГр в сборе.Назначение - для комплектации и оснащения поршневого насоса;Длина, мм - 750;Номер по каталогу - НБ125.02.720П;Условия поставки:- сертификат происхождения/качества.</t>
  </si>
  <si>
    <t>Шток поршня в сборе.
Назначение - для дооснащения и доукомплектации насоса 9МГр;
Номер по каталогу - 9МГр.02.200П.</t>
  </si>
  <si>
    <t>259315.100.000001</t>
  </si>
  <si>
    <t>Электрод сварочный</t>
  </si>
  <si>
    <t>металлический, плавящийся, с покрытием</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</si>
  <si>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- 4,0;Длина электрода, мм – 450;Механические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160…220;- вертикальное, А – 140…180;- потолочное, А – 140…180.Упаковка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</si>
  <si>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Электрод.Назначение - ручной дуговой сварки углеродистых и нелегированных сталей,допустима в любых пространственных положениях постоянным током (DC)обратной полярности.Технические характеристики:Диаметр электрода, мм – 3,0;Длинна, мм – не менее 350;Ток, А – не менее 100;Тип – Э50А;УО – универсальная обмазка;55 - временное сопротивление разрыву металла шва.Упакован в картонную коробку по 5 килограмм обтянутая защитной пленкой иуложенные в евро поддоны.Перед заключением договора поставщик должен предоставить для испытания ипроверки не менее 30 кг.Условия поставки:- сертификат происхождения/качества;Нормативно-технический документ - ГОСТ 9466-75.</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</si>
  <si>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3,0;Длина электрода, мм – 350;Механические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100…140;- вертикальное, А – 80…100;- потолочное, А – 80…110.Упаковка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</si>
  <si>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СГЭ</t>
  </si>
  <si>
    <t>259929.250.000001</t>
  </si>
  <si>
    <t>Вязка</t>
  </si>
  <si>
    <t>спиральная</t>
  </si>
  <si>
    <t>Вязка спиральная ВС 35/50.2 предназначена для крепления к штыревым (ШФ-20Г, ШФ-20Г1, ШФ-20УО, ШПФ, ШПС) и опорным линейным изоляторамзащищенных проводов СИП-3 сечением 35-50мм. Вязка спиральная ВС 35/50.2изготовлена из оцинкованной пружинной проволоки и имеет стойкоеполимерное покрытие, обеспечивающее необходимую прочность заделкипроводов. Не разрушаются во время всего срока службы, удобны в монтаже,имеют цветовую маркировку.Технические характеристики:Сечение провода, мм2 – 35-50;Крепление к изоляторам – 2 (двойное);Длина готовой вязки, мм - 460-475;Длина средней части вязки, мм - 5,0;Длина стержня навивки, мм - 10 -0,5;Радиус изгиба, мм - 2,0;Цвет маркировки вязки – желтый;Шаг навивки, мм - 53±3,0.</t>
  </si>
  <si>
    <t>"Применяется для крепления защищенных проводов на штыревых изоляторах. 
Сечение жил 70-95мм2"</t>
  </si>
  <si>
    <t>234310.300.000001</t>
  </si>
  <si>
    <t>Изолятор</t>
  </si>
  <si>
    <t>фарфоровый, штыревой</t>
  </si>
  <si>
    <t>Изолятор ТФ - сетевой, телефонный, фарфоровый, низковольтный,предназначен для изоляции крепления проводов линии электропередачпеременноготока напряжением, В, до - 1000, линий связи ирадиотрансляционных сетей.Технические характеристики:Диаметр штыря (крюка на котором крепится изолятор), мм - 20;Минимальная механическая разрушающая нагрузка, кН - 8;Сопротивление изоляции, МОм - 5х10 (в 4 степени);Строительная высота, мм -100.Нормативно-технический документ - ГОСТ 30531-97.</t>
  </si>
  <si>
    <t>Изолятор ШФ - штыревой фарфоровый предназначен для изоляции и крепленияпроводов на воздушных линиях электропередач и в распределительныхустройствах электростанций и подстанций переменного тока напряжениемсвыше 1000 В, частотой 50 Гц при температуре окружающего воздуха от плюс50С до минус 60С.Расшифровка маркировки (обозначения) изолятора:Тип изолятора - Ш, штыревой;Материал изоляционной части - Ф, фарфор электротехнический;Класс изолятора по напряжению - 20 (номинальное напряжение – 20 кВ);Конструктивное исполнение, модификация - Г1, (с проушиной, в комплектевтулка);Конструкция изолятора модификации «Г1» позволяет осуществлять раскаткупроводов СИП непосредственно по изоляторам без применения раскаточныхроликов.Технические характеристики:Номинальное напряжение, кВ – 20;Минимальная механическая разрушающая нагрузка, кН – 13;Длина пути утечки, мм, не менее – 400;Выдерживаемое напряжение частотой 50 Гц, кВ, не менее - 85 в сухомсостоянии;Выдерживаемое напряжение частотой 50 Гц, кВ, не менее - 45 под дождем;Прилагается чертеж изделия.Нормативно-технический документ - ГОСТ 1232-77.</t>
  </si>
  <si>
    <t>222929.900.000163</t>
  </si>
  <si>
    <t>Колпачок</t>
  </si>
  <si>
    <t>для крепления штыревых изоляторов воздушных линий электропередач</t>
  </si>
  <si>
    <t>Колпачок К-7.Назначение - применяются для крепления штыревых изоляторов типа ШФ-20Гвоздушных линий электропередач.Технические характеристики:Сила, приложенная вдоль оси колпачка, кН - 0,735 (75);Сила, приложенная перпендикулярно оси колпачка, кН - 3,5 (350);Диаметр штыря, мм -22.</t>
  </si>
  <si>
    <t>Колпачок К-5(КП18)-16 ТФ-20.Назначение - для крепления на траверсы и крюки низковольтные изоляторыпри прокладке низковольтных воздушных линий электропередач снапряжением, В, до - 380.Технические характеристики:Колпачки марки К5 подходят не только для изоляторов ТФ-20, но и дляизоляторов других типов, непосредственно, ТФ-20П, ТФ-18, ТФ-12, НС-18 ит.д.Использование для изготовления качественного и эластичного полиэтилена,который гарантирует длительный ресурс работы и должным образом защищаетизделия от негативных внутренних и внешних воздействий природной среды,возможность использования при температуре окружающей среды, С - от плюс45 до плюс 60 градусов, нарезка на поверхности резьбы, что обеспечиваетлегкость крепления изоляторов, должная защита, гарантирующаястабильность работы и максимальную устойчивость к износам.d1, мм - 15,0;d2, мм - 18,5;d3, мм - 22,0;d4, мм - 16,9;d5, мм - 22,0;d6, мм - 25,0;L, мм - 34,0;Сила, приложеннаявдоль оси колпачка, кН (кг) - 0,3 (30);Сила, приложенная перпендикулярно оси колпачка, кН (кг) - 4 (400);Диаметр штыря, мм - 16.</t>
  </si>
  <si>
    <t>Лак</t>
  </si>
  <si>
    <t>Лак битумный БТ-577, представляет собой раствор битума в органическихрастворителях с введением синтетических модифицирующих добавок исиккатива. Лак предназначен для защиты поверхностей металическихконструкций  и изделий при непродолжительном  их хранении итранспортировке, а также для изготовления алюминиевой краски. Лак можноприменять в качестве черной краски с защитными и декоративнымифункциями, из за высоких эксплуатационных характеристик,являетсянезаменимой при окраске изделий из металла, дерева, кирпича, бетона ит.д., как в быту, так и на производстве.Нормативно-технический документ - ГОСТ 5631-79.</t>
  </si>
  <si>
    <t>274039.900.000061</t>
  </si>
  <si>
    <t>Лампа светодиодная</t>
  </si>
  <si>
    <t>тип цоколя E40, мощность 150 Вт</t>
  </si>
  <si>
    <t>Лампа светодиодная.Технические характеристики:Тип лампы – LED (Light-emitting diode – светодиод);Мощность, Вт - 150;Напряжение, В - 200-260;Материал корпуса - алюминий;Цветность света - нейтральный белый;Рабочая температура, С - от-40 до+50;Цоколь - Е40;Степень защиты - IP40.</t>
  </si>
  <si>
    <t>274015.300.000000</t>
  </si>
  <si>
    <t>тип цоколя E27, мощность 20 Вт</t>
  </si>
  <si>
    <t>Лампа светодиодная.Технические характеристики:Тип лампы – LED (Light-emitting diode – светодиод);Номинальная мощность, Вт - 20;Тип цоколя - Е27;Класс энергопотребления - А.</t>
  </si>
  <si>
    <t>274039.900.000016</t>
  </si>
  <si>
    <t>тип цоколя Е27, мощность 21 Вт</t>
  </si>
  <si>
    <t>Лампа светодиодная.Технические характеристики:Тип лампы – LED (Light-emitting diode – светодиод);Номинальная мощность, Вт, не менее - 21;Тип цоколя - Е27;Цветовая температура, К, не менее - 4000;Класс энергопотребления - А.</t>
  </si>
  <si>
    <t>274039.900.000023</t>
  </si>
  <si>
    <t>тип цоколя E27, мощность 11 Вт</t>
  </si>
  <si>
    <t>Лампа светодиодная.Технические характеристики:Тип лампы – LED (Light-emitting diode – светодиод);Номинальная мощность, Вт - 11;Тип цоколя - Е27;Цветовая температура, К - 4000;Класс энергопотребления - А.</t>
  </si>
  <si>
    <t>274039.900.000027</t>
  </si>
  <si>
    <t>тип цоколя G13, мощность 9 Вт</t>
  </si>
  <si>
    <t>Лампа светодиодная.Технические характеристики:Тип лампы – LED (Light-emitting diode – светодиод);Номинальная мощность, Вт, не менее - 9;Тип цоколя - G13;Формы колбы лампы - линейная;Длина лампы, мм, не менее - 600;Цветовая температура, К, не менее - 6500;Класс энергопотребления - А.</t>
  </si>
  <si>
    <t>274039.900.000028</t>
  </si>
  <si>
    <t>тип цоколя G13, мощность 18 Вт</t>
  </si>
  <si>
    <t>Лампа светодиодная.Технические характеристики:Тип лампы – LED (Light-emitting diode – светодиод);Номинальная мощность, Вт, не менее - 18;Тип цоколя - G13;Формы колбы лампы - линейная;Длина лампы, мм, не менее - 1200;Диаметр трубки, мм - 26;Класс энергопотребления - А.</t>
  </si>
  <si>
    <t>Лампа светодиодная.Технические характеристики:Тип лампы – LED (Light-emitting diode – светодиод);Номинальная мощность, Вт - 6;Тип цоколя - Е14;Цветовая температура, К - 6000;Нормативно-технический документ - ГОСТ Р 54815-2011.</t>
  </si>
  <si>
    <t>257360.900.000009</t>
  </si>
  <si>
    <t>Наконечник</t>
  </si>
  <si>
    <t>разъемный, круглого сечения</t>
  </si>
  <si>
    <t>Применяется для кабелей с алюминиевыми и медными жилами. Болтовой изолированный наконечник со срывными головками сечением жилы 50-95 мм2</t>
  </si>
  <si>
    <t>Подшипник 2322 (аналог N322) роликовый радиальный с короткимицилиндрическими роликами.Технические характеристики:Внутренний диаметр подшипника, мм - 110;Наружный диаметр подшипника, мм - 240;Ширина подшипника, мм - 50;Радиус монтажной фаски подшипника, мм - 4,0;Статическая грузоподъемность - С0 290 000 Н;Динамическая грузоподъемность - С 391 000 Н;Нормативно-технический документ -  ГОСТ 8328-75.</t>
  </si>
  <si>
    <t>Подшипник 2312 (аналог N312) роликовый радиальный с короткимицилиндрическими роликами.Технические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76500 Н;Динамическая грузоподъемность - C 123000 Н;Нормативно-технический документ - ГОСТ 8328-75.</t>
  </si>
  <si>
    <t>Подшипник 312 (аналог 6312) шариковый радиальный однорядный.Технические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48 000 Н;Динамическая грузоподъемность - C 81 900 Н;Нормативно-технический документ - ГОСТ 8338-75.</t>
  </si>
  <si>
    <t>Подшипник 310 (аналог 6310) шариковый радиальный однорядный.Технические характеристики:Внутренний диаметр подшипника, мм - 50;Наружный диаметр подшипника, мм - 110;Ширина подшипника, мм - 27;Радиус монтажной фаски подшипника, мм - 3,0;Статическая грузоподъемность - C0 36 000 Н;Динамическая грузоподъемность - C 61 800 Н;Нормативно-технический документ - ГОСТ 8338-75.</t>
  </si>
  <si>
    <t>Подшипник 180309 (аналог 6309-2RS) шариковый радиальный однорядный суплотнениями.Технические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C0 30000 Н;Динамическая грузоподъемность - C 52700 Н;Нормативно-технический документ - ГОСТ 8882-75.</t>
  </si>
  <si>
    <t>273213.700.000296</t>
  </si>
  <si>
    <t>Провод</t>
  </si>
  <si>
    <t>марка СИП-3, напряжение более 1 000 В</t>
  </si>
  <si>
    <t>008 Километр (тысяча метров)</t>
  </si>
  <si>
    <t>Провод СИП-3 - самонесущий изолированный, областью применения проводовСИП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преимуществами.Расшифровка маркировка провода СИПС - самонесущийИ - изолированныйП - проводТехническая характеристика:Число жил -1;Номинальное сечение основных жил, мм2 - 70;Теоретический вес, км/кг- 1/334,00;Диаметр поперечного сечения, мм - 17,00;Минимальный радиус изгиба, мм - 170;Номинальная толщина изоляции жил, мм - 1,70;Эл. сопротивление изоляции на 1 км и 20оС, МОм - 12;Допустимая токовая нагрузка, А - 240;Допустимый ток короткого замыкания, кА - 6,50;Нормативно-технический документ - ГОСТ 31946-2012.</t>
  </si>
  <si>
    <t>273211.300.000003</t>
  </si>
  <si>
    <t>Провод обмоточный</t>
  </si>
  <si>
    <t>марка ПЭТВ-2</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</si>
  <si>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- 1,06;Максимальный диаметр провода по изоляции, мм - 1,155;Расчетная масса, кг/км - 8,0856;Пробивное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</si>
  <si>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- 1,12;Максимальный диаметр провода по изоляции, мм - 1,217;Расчетная масса, кг/км - 9,0116;Пробивное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</si>
  <si>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Расшифровкамаркировки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- 1,18;Максимальный диаметр провода по изоляции, мм - 1,279;Расчетная масса, кг/км - 9,9879;Пробивное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</si>
  <si>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- 1,25;Максимальный диаметр провода по изоляции, мм - 1,351;Расчетная масса, кг/км - 11,1904;Пробивное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</si>
  <si>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- 1,32;Максимальный диаметр провода по изоляции, мм - 1,423;Расчетная масса, кг/км - 12,4613;Пробивное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</si>
  <si>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Расшифровкамаркировки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- 0,9;Максимальный диаметр провода по изоляции, мм - 0,99;Расчетная масса, кг/км - 5,84;Пробивное напряжение, В - 4700;Относительное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</si>
  <si>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- 0,85;Максимальный диаметр провода по изоляции, мм - 0,937;Расчетная масса, кг/км - 5,15;Пробивное напряжение, В - 3000;Относительное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</si>
  <si>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- 1;Максимальный диаметр провода по изоляции, мм - 1,093;Расчетная масса, кг/км - 7,1857;Пробивное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</si>
  <si>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- 0,75;Максимальный диаметр провода по изоляции, мм - 0,832;Расчетная масса, кг/км - 4,03;Пробивное напряжение, В - 2900;Относительное удлинение, % - 25;Нормативно-технический документ - ГОСТ 26615-85.</t>
  </si>
  <si>
    <t>274033.000.000000</t>
  </si>
  <si>
    <t>Прожектор</t>
  </si>
  <si>
    <t>светодиодный, мощность не более 300 Вт</t>
  </si>
  <si>
    <t>Прожектор светодиодный применяется для освещения: фасада здания,архитектурного освещения, освещение территории, освещение рекламныхконструкций. Рекомендуемая высота подвеса составляет до 4 метров, длямаксимально качественной освещенности. Фиксирующие шайбы позволяютустановить прожектор под заданным углом. Компактный размер прожекторапозволяет производить его монтаж практически в любых местах.Технические характеристики:Лампа - LED (светодиодная);Мощность, Вт - 50;Класс защиты от пыли и влаги - IP 65;Цветовая температура, К, не менее - 6500;Световой поток, лм, не менее - 4500;Угол освещения, град - 100;Входное напряжение / частота, В/Гц - 100-240 /50-60;Материал корпуса - литой алюминий с антикоррозийным покрытием;Класс защиты - I;Степень защиты - IP65;Климатическое исполнение - УХЛ1 по ГОСТ 15150-69;Нормативно-технический документ - ГОСТ 6047-90.</t>
  </si>
  <si>
    <t>Прожектор светодиодный предназначен для освещения автомобильных дорог,дворовых территорий, промышленных и складских объектов.Технические характеристики:Мощность, Вт - 200;Степень защиты - IP65;Цветовая температура, К не менее - 6400;Световой поток, Лм не менее - 16 000;Напряжение питания, В  - 100-270, 50 Гц.</t>
  </si>
  <si>
    <t>274033.000.000001</t>
  </si>
  <si>
    <t>светодиодный, мощность 300-700 Вт</t>
  </si>
  <si>
    <t>Прожектор светодиодный предназначен для освещения автомобильных дорог,дворовых территорий, промышленных и складских объектов.Вид установки: наружный или внутренний монтаж на опорную поверхность спомощью кронштейна (поворотной скобы).Технические характеристики:Мощность, Вт - 400;Степень защиты - IP67;Цветовая температура, К не менее - 4000;Световой поток, Лм не менее - 50 000;Напряжение питания, В  - 100-270, 50 Гц.</t>
  </si>
  <si>
    <t>271210.530.000001</t>
  </si>
  <si>
    <t>Разъединитель высоковольтный</t>
  </si>
  <si>
    <t>горизонтально-поворотный, трехполюсный</t>
  </si>
  <si>
    <t>"Разъединитель РЛК-1б 10 IV/400 УХЛ1 с приводом ПР-У-01 и КМЧ линейный наружный, предназначен для включения и отключения обесточенных участков электрической цепи высокого напряжения, токов холостого хода трансформаторов, зарядных токов воздушных линий, а также заземления отключенных участков цепи при помощи встроенных заземлителей. Рама повышенной жесткости. Изоляция РЛК-1б 10 IV/400 УХЛ1 (с заземлителем со стороны подвижного контакта) выполнена с использованием полимерных изоляторов. Стальные части разъединителя, в том числе и крепеж, имеют антикоррозийное покрытие горячим и термодиффузионным цинком. Контактное давление в разъемном контакте токоведущего контура обеспечивается с помощью пластинчатых пружин, выполненных из пружинной стали с покрытием термодиффузионным цинком, что обеспечивает стабильность контактного давления на весь срок службы без регулировок. Управление производится приводом ПР-У-01-УХЛ1 (с одним валом заземления) с вертикальным движением рукояток, при этом в рабочем состоянии разъединителя рукоятки управления находятся под кожухом, закрываемымна замок. 
Расшифровка маркировки привода РЛК и КМЧ:
Р – разъединитель
Л – линейный
К - качающегося типа
К- комплект
М- монтажных
Ч- частей
Технические характеристики:
Количество заземлителей, шт - 1;
Номинальное напряжение, кВ - 10;
Номинальный ток, А - 400;
Климатическое исполнение - У1;
Степень защиты - IP 00;
Вид установки – Г, горизонтальная; 
В комплект поставки разъединителя входит:
1. Разъединитель РЛК в ящике, шт - 1;
2. ПР-У-01-УХЛ1 в ящике, шт – 1;
3. Тяга, шт – 4, отдельно (для высоты установки 6500мм);
4. Швеллер для соединительных тяг, для труб в ящике, шт – 4;
5. Хомут, в ящике, шт – 4;
6. Кронштейн крепления РЛК, в ящике, шт – 1;
7. Комплект метизов для подключения, в ящике, шт – 1;
8. Рукояткапереключения привода, в яшике, шт – 1;
9. Паспорт, руководство по эксплуатации, в ящике.
Подставки, крепления разъединителя РЛК изготовить из уголка 50х50х5; 
Толщину металла скобы привода разъединителя РЛК предусмотреть, мм, не менее - 6; 
Шпильки крепления привода разъединителя РЛК изготовить равные, мм - 70;  Шарниры на концах соединительных тяг разъединителя РЛК должны быть изготовлены с правой резьбой с одной стороны и левой резьбой с другой."</t>
  </si>
  <si>
    <t>236120.900.000666</t>
  </si>
  <si>
    <t>Стойка</t>
  </si>
  <si>
    <t>железобетонная, марка СВ</t>
  </si>
  <si>
    <t>ЭПВ</t>
  </si>
  <si>
    <t>Стойка железобетонная вибрированная из сульфатостойкого бетона.Назначение - ипользуется при монтаже линий электропередач, кВ, до - 10,наружных осветительных и других электросетей и предназначены дляустановки в обычных условиях строительства и на площадках ссейсмичностью до 7 баллов включительно, в газообразной, твердой и жидкойагрессивных средах.На 3 метра от нижней части стойка, должна быть защита от коррозиисогласно СН РК 2.01-01-2013.Требования к антикоррозийному мероприятию:- один слой грунтовки из лака на основе хлорсульфированного полиэтиленав растворителе - толуоле, ксилоле, сольвенте, стабилизированномэпоксидной смолой;- поверх грунтовки наносится 2 (два) слоя эмали.Технические характеристики:Вид - СВ 110;Расчетный изгибающий момент, тс*м, не менее - 3,5;Длина, м, не менее - 11;Объем, м, не менее - 0,45;Нормативно-технический документ - ГОСТ 13015-2012.</t>
  </si>
  <si>
    <t>259929.490.000144</t>
  </si>
  <si>
    <t>Траверса</t>
  </si>
  <si>
    <t>ТМ-1</t>
  </si>
  <si>
    <t>Траверса ТМ-1 устанавливается на стойке СВ110, СВ105 и предназначена дляодинарного крепления неизолированного провода при установкепромежуточной опоры П10-1 воздушной линии электропередач 10кВ. вненаселённой местности. На траверсе имеются штыри под изоляторы типаШФ20. Крепление изоляторов на штырях рекомендуется выполнять с помощьюколпачков К-6, К-7, К-9, КП-22.Крепление провода к изоляторуосуществляется с помощью проволочной вязки ВШ-1 или спиральной вязкиПВС. Траверсы ТМ-1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комплекте.Габаритные размеры, мм - 140х1495х1460;1. Уголок 70х70х5, шт - 1;2. Уголок 70х70х5, шт - 1;3. Круг 22, шт - 1;4. Круг 10, шт -- 1;5. Штырь Ш-20-2-К-30, шт - 2.</t>
  </si>
  <si>
    <t>259929.490.000214</t>
  </si>
  <si>
    <t>ТН-9</t>
  </si>
  <si>
    <t>Траверса ТН-9 используется для одинарного крепления проводов на опорахпри прокладке низковольтных ЛЭП напряжением 0,4 кВ. Конструкция траверсы имеет два штыря Ш16-С-25 для установки изоляторов ТФ-20, которыекрепятся колпачками К-5. Крепится траверса на опоре с использованиемхомута. Траверсы ТН 9 изготовлены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комплекте.1. Уголок 63х63х5, шт - 1;2. Штырь Ш-16-К-25, шт - 2.</t>
  </si>
  <si>
    <t>259929.490.000215</t>
  </si>
  <si>
    <t>М-8</t>
  </si>
  <si>
    <t>Траверса М-8 устанавливается на стойке СВ110, СВ105 и предназначена длякрепления неизолированного провода при установке анкерно-концевых,анкерно-угловых опор воздушных  линии электропередач 10кВ.На траверсе имеются два штыря под изоляторы типа ШФ20. Креплениеизоляторов на штырях рекомендуется выполнять с помощью колпачков К-6, К-7, К-9, КП-22.Крепление провода к изолятору осуществляется с помощьюпроволочной вязки ВШ-1 или спиральной вязки ПВС.Траверсы М-8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Шпилки М16в количествк - 2шт (длина-250мм, длина резьбы -60мм) с шайбами и гайкамив для крепления траверсы к стойке поставляется в комплекте.1. Уголок 70х70х6, длина 515, шт - 2;2. Уголок 70х70х6, длина 325, шт - 1;3. Штырь/Круг 30, длина 255/270, шт - 2;4. Полоса 50х5, длина 223, шт - 1;5. Болт М16, длина 240, шт - 2;6. Гайка М16, шт -  5.</t>
  </si>
  <si>
    <t>259929.490.000323</t>
  </si>
  <si>
    <t>Узел</t>
  </si>
  <si>
    <t>тип У-1</t>
  </si>
  <si>
    <t>Узел крепления У1 применяется для монтажа подкосов на опорах воздушныхЛЭП номинальным напряжением 0,4 кВ и 10кВ. Узел может применяться санкерными, ответвительными, угловыми и концевыми опорами в составе линийстарых типовых проектов с неизолированными проводами и новых проектов сизолированными и неизолированными проводами.Спецификация узла крепления У1:1. Полоса 8х80, ГОСТ 103-78, L=560,2,8кг, шт - 1;2. Круг 20, ГОСТ 2590-88, L=705, 1,7кг, шт - 1;3. Уголок 70х70х6, ГОСТ 8509-86, L=300, 1,9кг, шт - 1;4. Болт М20х220, ГОСТ 7798-70, шт - 1;5. Гайка М20, ГОСТ 5915-70, шт - 3.Для выполнения работ согласно проекта «Обустройство скважинместорождений АО «Эмбамунайгаз»» имеющей положительное заключение государственной экспертизы.</t>
  </si>
  <si>
    <t>СКБ</t>
  </si>
  <si>
    <t>251110.300.000009</t>
  </si>
  <si>
    <t>Здание мобильное</t>
  </si>
  <si>
    <t>административное, для поста охраны</t>
  </si>
  <si>
    <t>Здание мобильное КПП с проходным и досмотровым помещением для охраны(доставка, монтаж с фундаментом из плиты перекрытия и комплексноеиспытание за счет поставщика).Технические характеристики:Климатические условия:- обеспечивается устойчивость к прямому воздействию атмосферных осадковтумана, дождя, снега;- температура окружающей среды не менее- от минус 40 до плюс 50 град. С;- относительная влажность воздуха при температуре 20 град. С, до - 60%;- снеговая нагрузка, кПа не менее - 1,00;- ветровая нагрузка, кПа не менее - 0,48;- сейсмичность - не менее до 10 баллов;КПП разделен на три помещения:первое- проходной тамбур;второе - кабинет охраны;третье - досмотровое помещение с санузлом.Внешние габариты (ДхШхВ), мм - 6000х2450х2500;Комплектация:Внутренняя отделка - МДФ;Окна- пластиковые 900*800мм;Утепление минеральная вата 100 мм;Двери - Металлическая, сварная, утепленная 200*90;Наружная отделка - профлист С8-0,04 мм белого цвета, с полимернымпокрытием;Санузел размером 1200*1000 мм: унитаз и раковина;Помещение досмотра размером 1500*2350мм.Проходная размером 1200*1350 мм.Конструкция:Рама металлическая - нижняя и верхняя обвязка - швеллер 100 мм, угловыестойки гнутый С - образный угол 90*90 мм;Кровля - листы металла толщиной 1 - 1,2 мм, сваренные между собойсплошным швом;Каркас стен - деревянные брусок 100*40 мм;Наружная отделка - оцинкованный профлист С8-0,04 мм, с полимернымпокрытием;Внутренняя отделка - панели МДФ с текстурой под светлое дерево, потолок- вагона ПВХ белый;Утепление - минеральная вата 50 мм;Перегородки - каркасные из бруса 100*40 мм;Двери - внутренние 3 шт, оргалитовые - деревянные глухие размером 21х9,Уличная дверь 2 шт, металлическая сварная с замком и защелкой;Окна - 4 шт, пластиковые поворотно откидные, размер 900*800 мм;Полы - влагостойкое ДСП, не менее 18 мм. Линолеум промышленный;Электрика - в кабель канале, с автоматами. Розетки, выключатели,светодиодные лампы в комплекте. Степень огнестойкости согласно СНиП2.02-05.Пожарная безопасность - автоматизированная пожарная сигнализация созвуковым и световым эффектом извещателями согласно СНиП РК.Паро - гидро-теплоизоляция:Пол, потолок - 1й слой - покрытие жестким пенополиуретаном толщиной неменее 30 мм, 2й слой- теплоизоляция негорючий, рулонный утеплительтолщиной  не менее 100 мм из штапельного стекловолокна, 3й слой -пароизоляция - Пленка ПВХ;Стены - 1й слой - гидроизоляция - пленка ПВХ, 2й слой - покрытие жесткимпенополиуретаном толщиной до не менее 30 мм, 3й слой - теплоизоляция-негорючий, рулонный утеплитель толщиной не менее 100 мм.Кровля - Двускатная, цельносварная утепленная из листового металла.Поставщик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</si>
  <si>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РАБОТЫ</t>
  </si>
  <si>
    <t>2.5.2.5.3 Техническое обслуживание автомобилей импортного производства, контрактный (ПСП)</t>
  </si>
  <si>
    <t>292040.100.000001</t>
  </si>
  <si>
    <t>Работы по ремонту автотранспортных средств</t>
  </si>
  <si>
    <t>Работы по ремонту автотранспортных средств/систем/узлов/агрегатов</t>
  </si>
  <si>
    <t>г.Атырау, ул.Валиханова,1</t>
  </si>
  <si>
    <t>Атырауская область, г.Атырау</t>
  </si>
  <si>
    <t>ӨТҚ ж ҚБ - ның жеңіл автокөліктерін және "Ембамұнайэнерго" басқармасының автобусына техникалық қызмет көрсету</t>
  </si>
  <si>
    <t>Техническое обслуживание легковых автомобилей УПТО и КО и автобуса Управления "Эмбамунайэнерго"</t>
  </si>
  <si>
    <t>2.5.2.5.1 Техническое обслуживание механизмов импортного производства, контрактный (ПСП)</t>
  </si>
  <si>
    <t>Атырауская область</t>
  </si>
  <si>
    <t>«Ембімұнайгаз» АҚ-ның өндірістік құрылым бөлімшелеріның механизмдеріне техникалық қызмет көрсету</t>
  </si>
  <si>
    <t>Техническое обслуживание механизмов производственных структурных подразделении АО "Эмбамунайгаз"</t>
  </si>
  <si>
    <t>2.5.2.5. Техобслуживание транспорта и спецтехники, контрактный (ПСП)</t>
  </si>
  <si>
    <t>«Ембімұнайгаз» АҚ-ның өндірістік құрылым бөлімшелеріның тракторлардың тораптары мен агрегаттарына техникалық қызмет көрсету жөне жөндеу</t>
  </si>
  <si>
    <t>Техническое обслуживание и ремонт узлов и агрегатов тракторов производственных структурных подразделении АО "Эмбамунайгаз"</t>
  </si>
  <si>
    <t>ТО узлов и агрегатов тракторов входят марки: "Т - 170", "Кировец", автогрейдер "ГС-250-01", "ЧЕТРА"</t>
  </si>
  <si>
    <t>«Ембімұнайгаз» АҚ-ның өндірістік құрылым бөлімшелеріның көлік құралдарына тораптары мен агрегаттарына техникалық қызмет көрсету жөне жөндеу</t>
  </si>
  <si>
    <t>Техническое обслуживание и ремонт узлов и агрегатов транспортных средств производственных структурных подразделении АО "Эмбамунайгаз"</t>
  </si>
  <si>
    <t>ТО узлов и агрегатов АТС входят марки: "УАЗ", "Урал-МАЗ", "КамАЗ", "КрАЗ" и "ГАЗ-ПАЗ"</t>
  </si>
  <si>
    <t>2.5.2.5.7 Техническое обслуживание и ремонт верхнего оборудования, контрактный (ПСП)</t>
  </si>
  <si>
    <t>331224.100.000000</t>
  </si>
  <si>
    <t>Работы по ремонту/модернизации спецтехники (кроме автомобилей, оборудования)</t>
  </si>
  <si>
    <t>«Ембімұнайгаз» АҚ-ның өндірістік құрылым бөлімшелеріның арнайы техникалардың жоғарғы жабдықтарына техникалық қызмет  көрсету және жөндеу</t>
  </si>
  <si>
    <t>Техническое обслуживание и ремонт верхнего оборудования специальной техники производственных структурных подразделении АО "Эмбамунайгаз"</t>
  </si>
  <si>
    <t>ТО верхнего оборудования СТ агрегатов: ППУ-АДПМ,  азотный-воздушный компрессор, АСР, Кран-манипулятор, Автогидроподъемник, Автокраны КС, АКН-КО, АСЦ</t>
  </si>
  <si>
    <t>2.5.2. Техобслуживание, профилактика, монтаж, демонтаж машин и оборудования, контрактный (ПСП)</t>
  </si>
  <si>
    <t>331215.100.000001</t>
  </si>
  <si>
    <t>Работы по ремонту/модернизации кранов и другого подъемного оборудования/погрузочно-разгрузочного оборудования, подъемно-транспортной техники на базе транспортных средств</t>
  </si>
  <si>
    <t>«Ембімұнайгаз» АҚ-ның өндірістік құрылым бөлімшелеріның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</si>
  <si>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производственных структурных подразделении АО "Эмбамунайгаз"</t>
  </si>
  <si>
    <t>Ремонт, наладка и ТО приборов безопасности и агрегатов ПРС</t>
  </si>
  <si>
    <t>ДКС</t>
  </si>
  <si>
    <t>332012.200.000000</t>
  </si>
  <si>
    <t>Работы по строительству (сооружению) резервуаров</t>
  </si>
  <si>
    <t>Работы по строительству (сооружению) резервуаров/хранилищ/цистерн</t>
  </si>
  <si>
    <t>г.Атырау, ул.Валиханова, 1</t>
  </si>
  <si>
    <t>Атырауская область, Исатайский район</t>
  </si>
  <si>
    <t>О.Б. Қамысты к/о қолданыстағы №1 2000м3 ТБР бөлшектеумен МДҚ-на 2000м3 ТБР құрылысын салу"</t>
  </si>
  <si>
    <t>Строительство РВС-2000м3 на УПН м/р Ю.З Камышитовое с демонтажем существующего РВС-2000м3 №1"</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</si>
  <si>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</si>
  <si>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</si>
  <si>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</si>
  <si>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г. Атырау ул. Валиханова, 1</t>
  </si>
  <si>
    <t xml:space="preserve">Атырауская область Кызылкогинский район </t>
  </si>
  <si>
    <t xml:space="preserve">Атырауская область Исатайский район </t>
  </si>
  <si>
    <t>Ремонт зданий НГДУ "Жайыкмунайгаз"</t>
  </si>
  <si>
    <t>421120.210.000002</t>
  </si>
  <si>
    <t>Работы по ремонту автомобильной дороги</t>
  </si>
  <si>
    <t>Работы по ремонту/реконструкции автомобильной дороги</t>
  </si>
  <si>
    <t>Ремонт межпромысловой автодороги м/р С.Балгимбаева-Ю.З.Камышитовое</t>
  </si>
  <si>
    <t>Атырауская область, Жылыойский район</t>
  </si>
  <si>
    <t>«ЖлМГ» МГОБ кен орындарында ВЛ-6кв тіректері астында топырақпен толтыру</t>
  </si>
  <si>
    <t>Отсыпка грунтом под опоры ВЛ-6кв на                    месторождениях НГДУ "ЖлМГ"</t>
  </si>
  <si>
    <t>Ремонт здании ПРЭО (БПО) Прорва и насосной ЦПРС</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</si>
  <si>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</si>
  <si>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</si>
  <si>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</si>
  <si>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Ремонт РВС-5000м3 №10 ЦППН Прорва"</t>
  </si>
  <si>
    <t>Ремонт РВС-5000м3 №2 ЦППН Прорва"</t>
  </si>
  <si>
    <t xml:space="preserve">Жылыой мұнайгаз МГӨБ-ң  резерварларын жөндеу </t>
  </si>
  <si>
    <t>Ремонт резервуаров НГДУ "Жылыоймунайгаз"</t>
  </si>
  <si>
    <t>331112.000.000001</t>
  </si>
  <si>
    <t>Работы по техническому обслуживанию резервуаров/цистерн и аналогичного емкостного оборудования</t>
  </si>
  <si>
    <t>Доссормұнайгаз МГӨБ-ң  резерварларын  сырлау</t>
  </si>
  <si>
    <t>Покраска резервуаров НГДУ "Жылыоймунайгаз"</t>
  </si>
  <si>
    <t xml:space="preserve">Атырауская область Макатский район </t>
  </si>
  <si>
    <t>Ремонт зданий НГДУ "Доссормунайгаз"</t>
  </si>
  <si>
    <t>Ремонт здания центрального офиса  ЦДНГ, бокс м/р Ботахан   ( 42,3х12м,  47,8х12м) высота=3м,4,2м)    (быв.общ)</t>
  </si>
  <si>
    <t xml:space="preserve">Доссормұнайгаз МГӨБ-ң  резерварларын жөндеу </t>
  </si>
  <si>
    <t>Ремонт резервуаров НГДУ "Доссормунайгаз"</t>
  </si>
  <si>
    <t>Покраска резервуаров НГДУ "Доссормунайгаз"</t>
  </si>
  <si>
    <t>Ремонт зданий НГДУ "Кайнармунайгаз"</t>
  </si>
  <si>
    <t>Капремонт общежития н 60 мест №1 на м/р "Б.Жоламанова"(12х46м)</t>
  </si>
  <si>
    <t xml:space="preserve">Ремонт административного здание ЭСР Кульсары в г. Кульсары </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</si>
  <si>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</si>
  <si>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</si>
  <si>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06.2022</t>
  </si>
  <si>
    <t>Разработка ПИР объекта Реконструкция КОС сточных бытовых вод с КНС социально-бытовых объектов м/р  Ботахан</t>
  </si>
  <si>
    <t>Атырауская область, Кзылкугинский район</t>
  </si>
  <si>
    <t>Разработка ПИР объекта "КОС вахтового поселка «Кайнар"</t>
  </si>
  <si>
    <t>Разработка ПИР объекта Реконструкция канализационно-очистных сооружений на месторождении Кисымбай</t>
  </si>
  <si>
    <t>ДГиРМ</t>
  </si>
  <si>
    <t>контрактный (ПСП)</t>
  </si>
  <si>
    <t>091012.900.000019</t>
  </si>
  <si>
    <t>Работы по гидравлическому разрыву пласта</t>
  </si>
  <si>
    <t>Работы по гидравлическому разрыву пласта на скважинах месторождений нефти и газа</t>
  </si>
  <si>
    <t>710000000</t>
  </si>
  <si>
    <t>Г.НУР-СУЛТАН, ул. Кунаева, 8, БЦ Изумрудный</t>
  </si>
  <si>
    <t>020240000555</t>
  </si>
  <si>
    <t>Ембімунайгаз АҚ кен орындарында қысымен қабаты жырту жумыстары</t>
  </si>
  <si>
    <t>Гидравлический разрыв пласта на месторождениях АО Эмбамунайгаз</t>
  </si>
  <si>
    <t>контрактный</t>
  </si>
  <si>
    <t>Работы по изготовлению деталей технологического оборудования</t>
  </si>
  <si>
    <t>Работы по изготовлению деталей технологического оборудования по техническим условиям Заказчика</t>
  </si>
  <si>
    <t>"Ембімұнайгаз" АҚ-ның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</si>
  <si>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АО "Эмбамунайгаз"</t>
  </si>
  <si>
    <t>Работы по ремонту/модернизации подшипников/зубчатых колес/передач и аналогичного приводного оборудования</t>
  </si>
  <si>
    <t>"Ембімұнайгаз" АҚ-ның мұнай кәсіпшілігінің жабдықтарын жөндеу</t>
  </si>
  <si>
    <t>Ремонт нефтепромыслового оборудования для АО "Эмбамунайгаз"</t>
  </si>
  <si>
    <t>Работы по ремонту/модернизации кранов/клапанов и аналогичной запорно-регулировочной арматуры</t>
  </si>
  <si>
    <t>"Ембімұнайгаз" АҚ-ның ысырмаларын жөндеу</t>
  </si>
  <si>
    <t>Ремонт запорной арматуры для АО "Эмбамунайгаз"</t>
  </si>
  <si>
    <t>ОО</t>
  </si>
  <si>
    <t>2.11.2.4.32</t>
  </si>
  <si>
    <t>внеконтрактный</t>
  </si>
  <si>
    <t>Работы по разработке/распространению корпоративной газеты/журналов</t>
  </si>
  <si>
    <t>"Ембі тынысы" корпоравтивтік газет/журналдарды әзірлеу және тарату жөніндегі жұмыстар</t>
  </si>
  <si>
    <t>Работы по разработке и распространению корпоративной газеты "Ембі тынысы"</t>
  </si>
  <si>
    <t>2.1.13</t>
  </si>
  <si>
    <t>Работы по подготовке/сопровождению/контролю/осветлению/утилизации раствора</t>
  </si>
  <si>
    <t>Атырауская область,</t>
  </si>
  <si>
    <t>Пайдалану ұңғымаларын тұрғызу кезінде бұргылау ерітіндісін дайындау,қолдау және қадағалау жұмыстары.</t>
  </si>
  <si>
    <t xml:space="preserve">Работы по приготовлению, сопровождению и контролю за буровым раствором при строительстве эксплуатационных скважин  </t>
  </si>
  <si>
    <t>091011.100.000000</t>
  </si>
  <si>
    <t>Работы по эксплуатационному бурению</t>
  </si>
  <si>
    <t>Работы по эксплуатационному бурению горизонтальных скважин</t>
  </si>
  <si>
    <t>A_2.2.4.</t>
  </si>
  <si>
    <t>Работы по ремонту/реконструкции скважин</t>
  </si>
  <si>
    <t>Ұңғымаларды жөңдеу жұмыстары</t>
  </si>
  <si>
    <t>Работы по ремонту скважин</t>
  </si>
  <si>
    <t>711231.100.000001</t>
  </si>
  <si>
    <t>Работы по геофизической разведке/исследованиям</t>
  </si>
  <si>
    <t xml:space="preserve">Атырауская область </t>
  </si>
  <si>
    <t>"Жайықмұнайгаз"  МГӨБ және "Доссормұнайгаз"  МГӨБ кенорнындарында көлбеу пайдалану ұңғымаларын тұрғызу кезінде геофизикалық зерттеу жұмыстары.</t>
  </si>
  <si>
    <t>Проведение геофизических исследований  при строительстве горизонтальных эксплуатационных скважин на месторождениях НГДУ "Жайыкмунайгаз" и НГДУ "Доссормунайгаз"</t>
  </si>
  <si>
    <t>2.1.13;   2.2.4.43</t>
  </si>
  <si>
    <t>Услуги супервайзерские в области строительства и ремонта скважин</t>
  </si>
  <si>
    <t xml:space="preserve">Ұңғымаларды  тұрғызу  кезіндегі супервайзерлік қызмет </t>
  </si>
  <si>
    <t>Услуги по супервайзерству при строительстве  скважин</t>
  </si>
  <si>
    <t>Услуги консультационные в области геологии и геофизики</t>
  </si>
  <si>
    <t xml:space="preserve">Көлбеу пайдалану ұңғымаларын тұрғызу кезінде геонавигациялық қызмет </t>
  </si>
  <si>
    <t xml:space="preserve">Услуги по геонавигации  при строительстве горизонтальных эксплуатационных скважин </t>
  </si>
  <si>
    <t>2.5.2.22.24 Проведение обязательного технического осмотра транспортных средств, контрактный (ПСП)</t>
  </si>
  <si>
    <t>Услуги по техническому контролю (осмотру) дорожных транспортных средств</t>
  </si>
  <si>
    <t>«Ембімұнайгаз» АҚ-ның өндірістік құрылым бөлімшелеріның автокөлік құралдары және оның тіркемелерін міндетті техникалық байқау өткізу</t>
  </si>
  <si>
    <t>Обязательный технический осмотр автотранспортных средств и прицепов к ним производственных структурных подразделении АО "Эмбамунайгаз"</t>
  </si>
  <si>
    <t>ДСРиУР</t>
  </si>
  <si>
    <t>2.11.2.4.</t>
  </si>
  <si>
    <t xml:space="preserve">Услуги по сопровождению и технической поддержке информационной системы </t>
  </si>
  <si>
    <t>Услуги по сопровождению и технической поддержке информационной системы</t>
  </si>
  <si>
    <t>Актуализация отчетности (развитие) автоматизированной системы управления проектами (АСУП) «Адванта»</t>
  </si>
  <si>
    <t>ДОТиОС</t>
  </si>
  <si>
    <t xml:space="preserve">Услуги по страхованию от несчастных случаев </t>
  </si>
  <si>
    <t>Услуги по страхованию от несчастных случаев</t>
  </si>
  <si>
    <t>12-2-34</t>
  </si>
  <si>
    <t>12.2021</t>
  </si>
  <si>
    <t>11.2022</t>
  </si>
  <si>
    <t>«Ембімұнайгаз» АҚ-ның   қызыметкер еңбек (қызыметтік) міндеттерін атқарған кезде оны жазатайым оқиғалардан сақтандыру бойынша қызметтер</t>
  </si>
  <si>
    <t>Услуги по обязательному страхованию работника от несчастных случаев при исполнении им трудовых (служебным) обязанностей АО "Эмбамунайгаз"</t>
  </si>
  <si>
    <t>Услуги по диагностированию/экспертизе/анализу/испытаниям/тестированию/осмотру</t>
  </si>
  <si>
    <t xml:space="preserve">Диагностическое исследование на выявление РНК вируса COVID-19 из биологического материала методом ПЦР работников АО "Эмбамунайгаз"
</t>
  </si>
  <si>
    <t>Услуги по проведению инвентаризации парниковых газов</t>
  </si>
  <si>
    <t>Зиянды газдарға тексеру жүргізу және оларға әдістемелік қызмет көрсету туралы есеп дайындау бойынша қызметтер</t>
  </si>
  <si>
    <t>Услуги по составлению отчета об инвентаризации парниковых газов и методологическое сопровождение.</t>
  </si>
  <si>
    <t>Услуги по проведению экологического мониторинга</t>
  </si>
  <si>
    <t>Зиянды газдар атпасы мониторингінің есебінің дұрыстығын тексеру бойынша қызметтер</t>
  </si>
  <si>
    <t>Услуги по верификации отчета, паспорта установки, программы по сокращению выбросов и плана мониторинга парниковых газов</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</si>
  <si>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</si>
  <si>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 xml:space="preserve">Жұмыс берушінің үшінші тұлғаларға зиян келтіру қызметі қаупімен байланысты 
жауапкершілігін сақтандыру 
</t>
  </si>
  <si>
    <t>Услуги по обязательному страхованию гражданско-правовой ответсвенности владельцев объектов, деятельность которых связана с опасностью причинения вреда третьим лицам</t>
  </si>
  <si>
    <t>ДПиЭА</t>
  </si>
  <si>
    <t>2.11.2.4.14</t>
  </si>
  <si>
    <t>Услуги по администрированию и техническому обслуживанию программного обеспечения</t>
  </si>
  <si>
    <t>SAS FM жүйесін техникалық қолдау бойынша қызметтері</t>
  </si>
  <si>
    <t>Услуги по техническому сопровождению SAS FM</t>
  </si>
  <si>
    <t>2.11.2.4.13</t>
  </si>
  <si>
    <t>SAS ABM жеке есепке алу жүйесін техникалық қолдау бойынша қызметтері</t>
  </si>
  <si>
    <t>Услуги по техническому сопровождению системы раздельного учета SAS ABM</t>
  </si>
  <si>
    <t>Услуги по чистке одежды/ковровых и аналогичных изделий (кроме прачечных услуг)</t>
  </si>
  <si>
    <t>Атырауская область, Макатский  район</t>
  </si>
  <si>
    <t>Атырау облысы, Мақат ауданындағы "Ембімұнайгаз" АҚ - ның қызметкерлерінің арнайы киімдерін химиялық тазалау қызметі</t>
  </si>
  <si>
    <t>Услуги по химической чистке спецодежды работников АО "Эмбамунайгаз" 
в Макатском районе Атырауской области</t>
  </si>
  <si>
    <t>Атырауская область, Кзылкугинский  район</t>
  </si>
  <si>
    <t>Атырау облысы, Қызылқоға ауданындағы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</si>
  <si>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Кызылкогинском районе Атырауской области
</t>
  </si>
  <si>
    <t>Атырауская область, Жылыойский  район</t>
  </si>
  <si>
    <t>Атырау облысы, Жылыой ауданындағы "Ембімұнайгаз" АҚ - ның қызметкерлерінің арнайы киімдерін химиялық тазалау қызметі</t>
  </si>
  <si>
    <t>Услуги по химической чистке спецодежды работников АО "Эмбамунайгаз" 
в Жылыойском районе Атырауской области</t>
  </si>
  <si>
    <t>Атырауская область, Исатайский  район</t>
  </si>
  <si>
    <t>Атырау облысы, Исатай ауданындағы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</si>
  <si>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Исатайском районе Атырауской области
</t>
  </si>
  <si>
    <t>Атырау қаласындағы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</si>
  <si>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г.Атырау
</t>
  </si>
  <si>
    <t>Услуги по обеспечению питанием работников</t>
  </si>
  <si>
    <t>Атырауская область, Макатский район</t>
  </si>
  <si>
    <t>Ембімұнайгаз АҚ  - ның  қызметкерлерін Доссор поселкесінде тамақтандыруды  ұйымдастыру қызметі</t>
  </si>
  <si>
    <t>Услуги по организации питания работников АО "Эмбамунайгаз" в пос.Доссор</t>
  </si>
  <si>
    <t>Ембімұнайгаз АҚ  - ның  қызметкерлерін Аққыстау селосында тамақтандыруды  ұйымдастыру қызметі</t>
  </si>
  <si>
    <t>Услуги по организации питания работников АО "Эмбамунайгаз" в с.Аккистау</t>
  </si>
  <si>
    <t>Ембімұнайгаз АҚ  - ның  қызметкерлерін өндірістік аумақта тамақтандыруды  ұйымдастыру қызметі</t>
  </si>
  <si>
    <t>Услуги по организации питания работников АО "Эмбамунайгаз" в Промзоне</t>
  </si>
  <si>
    <t>Услуги по удалению сточных вод</t>
  </si>
  <si>
    <t>Услуги по удалению сточных вод (отведение)</t>
  </si>
  <si>
    <t>Жылыоймұнайгаз "МГӨБ нысандарынан  тұрмыстық сарқынды суларды қабылдаужөніндегі қызмет</t>
  </si>
  <si>
    <t xml:space="preserve">Услуги по  приему сточных вод с объектов НГДУ "Жылыоймунайгаз"  </t>
  </si>
  <si>
    <t>ПТД-ОИТ</t>
  </si>
  <si>
    <t>Услуги телефонной связи</t>
  </si>
  <si>
    <t>Услуги фиксированной местной, междугородней, международной телефонной связи</t>
  </si>
  <si>
    <t>ТКП</t>
  </si>
  <si>
    <t>11-1-1-8</t>
  </si>
  <si>
    <t>Ембімұнайгаз АҚ-ның халықаралық байланысы</t>
  </si>
  <si>
    <t>Услуги междугородней связи АО "Эмбамунайгаз"</t>
  </si>
  <si>
    <t>Услуги по техническому обслуживанию энергетических котлов/котельного оборудования и аналогичного энергетического оборудования и систем</t>
  </si>
  <si>
    <t>"Ембімұнайгаз" АҚ-ның баскармаларыннын жылу қазандығына техникалық қызмет көрсету</t>
  </si>
  <si>
    <t>Техническое обслуживание котельных установок  АО Эмбамунайгаз</t>
  </si>
  <si>
    <t>ЦБ</t>
  </si>
  <si>
    <t>без контракта</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</si>
  <si>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</si>
  <si>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</si>
  <si>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05.2022</t>
  </si>
  <si>
    <t xml:space="preserve">"Ембімұнайгаз" АҚ-ның 2021 жылғы жылдық есебін дайындау және шығару қызметі </t>
  </si>
  <si>
    <t>Услуги по подготовке и изданию Годового отчета АО "Эмбамунайгаз" за 2021 год</t>
  </si>
  <si>
    <t>ОРНиГ ФД</t>
  </si>
  <si>
    <t>Услуги по сертификации продукции/процессов/работы/услуги</t>
  </si>
  <si>
    <t>Сынақ зертханалық қызметімен бірге сериялық өндірісті растау қызметтері</t>
  </si>
  <si>
    <t>Услуги по подтверждению серийно-выпускаемой продукции с испытательной лаборатории</t>
  </si>
  <si>
    <t>6.7.7.328</t>
  </si>
  <si>
    <t>Услуги по подписке на печатные периодические издания</t>
  </si>
  <si>
    <t>г.Атырау, ул.Валиханова, 6</t>
  </si>
  <si>
    <t>Мерзімді баспасөзге жазылу бойынша қызмет</t>
  </si>
  <si>
    <t>Услуги по подписке на печатные  периодические издания</t>
  </si>
  <si>
    <t>2.13.5</t>
  </si>
  <si>
    <t>Услуги по информационному и имиджевому сопровождению</t>
  </si>
  <si>
    <t>"Ембімұнайгаз" АҚ ақпараттық және имидждік бойынша қызметтер</t>
  </si>
  <si>
    <t>Услуги по информационному и имиджевому сопровождению деятельности АО "Эмбамунайгаз"</t>
  </si>
  <si>
    <t>ДОУП</t>
  </si>
  <si>
    <t>ПТД-СГЭ</t>
  </si>
  <si>
    <t>Служба казначейства</t>
  </si>
  <si>
    <t>2.12.1.</t>
  </si>
  <si>
    <t>Услуги по страхованию имущества от ущерба (кроме страхования автомобильного, железнодорожного, воздушного, водного транспорта, грузов)</t>
  </si>
  <si>
    <t>11-1-1-11</t>
  </si>
  <si>
    <t>Без НДС</t>
  </si>
  <si>
    <t>Мүлікті сақтандыру қызметтері</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</si>
  <si>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</si>
  <si>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2.12.6.</t>
  </si>
  <si>
    <t>Услуги по страхованию энергетических рисков</t>
  </si>
  <si>
    <t>Ұңғымалардың бақылаудан шығып кетуі тәуекелдерін сақтандыру қызметтері</t>
  </si>
  <si>
    <t xml:space="preserve">Услуги по страхованию рисков выхода скважины из-под контроля </t>
  </si>
  <si>
    <t>2.12.7.</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</si>
  <si>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</si>
  <si>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Үшінші тұлғалардың алдындағы зиян келтірілгені үшін жалпы азаматтық жауаптылықты сақтандыру қызметтері</t>
  </si>
  <si>
    <t xml:space="preserve">Гражданско-правовая ответственность перед третьими лицами за причинение вреда </t>
  </si>
  <si>
    <t>ДДНиГ</t>
  </si>
  <si>
    <t>Работы по капитально-восстановительному ремонту (КВР)</t>
  </si>
  <si>
    <t>С.Нұржановтың газ өңдеу қондырғысының жөндеуін тоқтату</t>
  </si>
  <si>
    <t>Проведение остановочного ремонта УКПГ С.Нуржанова</t>
  </si>
  <si>
    <t>Для проведения планово предупредительных и восстановительных работ производственного объекта Установки комплексной подготовки газа С.Нуржанова</t>
  </si>
  <si>
    <t>203012.700.000016</t>
  </si>
  <si>
    <t>нефтяно-битумный</t>
  </si>
  <si>
    <t>281314.100.000003</t>
  </si>
  <si>
    <t>Агрегат электронасосный</t>
  </si>
  <si>
    <t>центробежный, скважинный</t>
  </si>
  <si>
    <t>201111.700.000010</t>
  </si>
  <si>
    <t>Жандатпа және көлбеу пайдалану ұңғымаларын тұрғызу жұмыстары.</t>
  </si>
  <si>
    <t xml:space="preserve">Работы по строительству наклонно-направленной и горизонтальных эксплуатационных скважин </t>
  </si>
  <si>
    <t>"Жылыоймұнайгаз"  МГӨБ және "Қайнармұнайгаз"  МГӨБ кенорнындарында жандатпа және көлбеу пайдалану ұңғымаларын тұрғызу кезінде геофизикалық зерттеу жұмыстары.</t>
  </si>
  <si>
    <t>Проведение геофизических исследований  при строительстве наклонно-направленной и горизонтальных эксплуатационных скважин на месторождениях НГДУ "Жылыоймунайгаз" и НГДУ "Кайнармунайгаз"</t>
  </si>
  <si>
    <t>274015.990.000249</t>
  </si>
  <si>
    <t>тип цоколя Е14, мощность 6 Вт</t>
  </si>
  <si>
    <t>чистая для анализа</t>
  </si>
  <si>
    <t>1-водный, чистый для анализа</t>
  </si>
  <si>
    <t>стальная, марка Ст.3, диаметр 5-9 мм</t>
  </si>
  <si>
    <t>для трехплунжерного кривошипного насоса</t>
  </si>
  <si>
    <t>марка Ст.5пс, толщина 12-60 мм, горячекатаный</t>
  </si>
  <si>
    <t>марка Ст.3пс, толщина 12-60 мм, горячекатаный</t>
  </si>
  <si>
    <t>для штангового глубинного насоса</t>
  </si>
  <si>
    <t>техническая, из ткани</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</si>
  <si>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</si>
  <si>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</si>
  <si>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</si>
  <si>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</si>
  <si>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</si>
  <si>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</si>
  <si>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</si>
  <si>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</si>
  <si>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</si>
  <si>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</si>
  <si>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</si>
  <si>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</si>
  <si>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</si>
  <si>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</si>
  <si>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</si>
  <si>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</si>
  <si>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</si>
  <si>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</si>
  <si>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</si>
  <si>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</si>
  <si>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</si>
  <si>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</si>
  <si>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</si>
  <si>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</si>
  <si>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</si>
  <si>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</si>
  <si>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</si>
  <si>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</si>
  <si>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</si>
  <si>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</si>
  <si>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</si>
  <si>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</si>
  <si>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</si>
  <si>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</si>
  <si>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</si>
  <si>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</si>
  <si>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</si>
  <si>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</si>
  <si>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</si>
  <si>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</si>
  <si>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</si>
  <si>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</si>
  <si>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</si>
  <si>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</si>
  <si>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</si>
  <si>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</si>
  <si>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</si>
  <si>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</si>
  <si>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</si>
  <si>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</si>
  <si>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</si>
  <si>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</si>
  <si>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</si>
  <si>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</si>
  <si>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</si>
  <si>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</si>
  <si>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</si>
  <si>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</si>
  <si>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</si>
  <si>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</si>
  <si>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</si>
  <si>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</si>
  <si>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</si>
  <si>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</si>
  <si>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</si>
  <si>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</si>
  <si>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</si>
  <si>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</si>
  <si>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</si>
  <si>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</si>
  <si>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</si>
  <si>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</si>
  <si>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</si>
  <si>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</si>
  <si>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</si>
  <si>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</si>
  <si>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</si>
  <si>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</si>
  <si>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</si>
  <si>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</si>
  <si>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</si>
  <si>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</si>
  <si>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</si>
  <si>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</si>
  <si>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</si>
  <si>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</si>
  <si>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</si>
  <si>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</si>
  <si>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</si>
  <si>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</si>
  <si>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</si>
  <si>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</si>
  <si>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</si>
  <si>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</si>
  <si>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</si>
  <si>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</si>
  <si>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</si>
  <si>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</si>
  <si>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</si>
  <si>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</si>
  <si>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</si>
  <si>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</si>
  <si>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</si>
  <si>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</si>
  <si>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</si>
  <si>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</si>
  <si>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</si>
  <si>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</si>
  <si>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</si>
  <si>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</si>
  <si>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</si>
  <si>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</si>
  <si>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</si>
  <si>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</si>
  <si>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</si>
  <si>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</si>
  <si>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</si>
  <si>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</si>
  <si>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</si>
  <si>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</si>
  <si>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</si>
  <si>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</si>
  <si>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</si>
  <si>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</si>
  <si>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</si>
  <si>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</si>
  <si>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</si>
  <si>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</si>
  <si>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</si>
  <si>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</si>
  <si>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</si>
  <si>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</si>
  <si>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</si>
  <si>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</si>
  <si>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</si>
  <si>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</si>
  <si>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</si>
  <si>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</si>
  <si>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</si>
  <si>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</si>
  <si>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</si>
  <si>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</si>
  <si>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</si>
  <si>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</si>
  <si>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</si>
  <si>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</si>
  <si>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</si>
  <si>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</si>
  <si>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</si>
  <si>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</si>
  <si>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</si>
  <si>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</si>
  <si>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</si>
  <si>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</si>
  <si>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</si>
  <si>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</si>
  <si>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</si>
  <si>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</si>
  <si>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</si>
  <si>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</si>
  <si>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</si>
  <si>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</si>
  <si>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</si>
  <si>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</si>
  <si>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</si>
  <si>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</si>
  <si>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</si>
  <si>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</si>
  <si>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</si>
  <si>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</si>
  <si>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</si>
  <si>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</si>
  <si>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</si>
  <si>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</si>
  <si>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</si>
  <si>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</si>
  <si>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</si>
  <si>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</si>
  <si>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</si>
  <si>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</si>
  <si>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</si>
  <si>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</si>
  <si>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</si>
  <si>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</si>
  <si>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</si>
  <si>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</si>
  <si>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</si>
  <si>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</si>
  <si>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</si>
  <si>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</si>
  <si>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</si>
  <si>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</si>
  <si>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</si>
  <si>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</si>
  <si>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</si>
  <si>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</si>
  <si>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</si>
  <si>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</si>
  <si>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</si>
  <si>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</si>
  <si>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</si>
  <si>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</si>
  <si>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</si>
  <si>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</si>
  <si>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</si>
  <si>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</si>
  <si>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</si>
  <si>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</si>
  <si>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</si>
  <si>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</si>
  <si>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</si>
  <si>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</si>
  <si>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</si>
  <si>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</si>
  <si>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</si>
  <si>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</si>
  <si>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</si>
  <si>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</si>
  <si>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</si>
  <si>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</si>
  <si>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</si>
  <si>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</si>
  <si>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</si>
  <si>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</si>
  <si>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</si>
  <si>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</si>
  <si>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</si>
  <si>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</si>
  <si>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</si>
  <si>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</si>
  <si>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</si>
  <si>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</si>
  <si>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</si>
  <si>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</si>
  <si>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</si>
  <si>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</si>
  <si>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</si>
  <si>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</si>
  <si>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</si>
  <si>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</si>
  <si>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</si>
  <si>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</si>
  <si>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</si>
  <si>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</si>
  <si>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</si>
  <si>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</si>
  <si>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</si>
  <si>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</si>
  <si>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</si>
  <si>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</si>
  <si>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</si>
  <si>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</si>
  <si>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</si>
  <si>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</si>
  <si>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</si>
  <si>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</si>
  <si>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</si>
  <si>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</si>
  <si>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</si>
  <si>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</si>
  <si>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</si>
  <si>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</si>
  <si>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</si>
  <si>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</si>
  <si>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</si>
  <si>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</si>
  <si>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</si>
  <si>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</si>
  <si>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</si>
  <si>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</si>
  <si>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</si>
  <si>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</si>
  <si>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</si>
  <si>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</si>
  <si>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</si>
  <si>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</si>
  <si>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</si>
  <si>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</si>
  <si>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</si>
  <si>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</si>
  <si>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</si>
  <si>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</si>
  <si>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</si>
  <si>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</si>
  <si>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</si>
  <si>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</si>
  <si>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</si>
  <si>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</si>
  <si>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</si>
  <si>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</si>
  <si>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</si>
  <si>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</si>
  <si>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</si>
  <si>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</si>
  <si>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</si>
  <si>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</si>
  <si>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</si>
  <si>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</si>
  <si>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</si>
  <si>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</si>
  <si>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</si>
  <si>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</si>
  <si>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</si>
  <si>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</si>
  <si>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</si>
  <si>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</si>
  <si>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</si>
  <si>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</si>
  <si>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</si>
  <si>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</si>
  <si>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</si>
  <si>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</si>
  <si>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</si>
  <si>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</si>
  <si>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</si>
  <si>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</si>
  <si>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</si>
  <si>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</si>
  <si>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</si>
  <si>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</si>
  <si>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</si>
  <si>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</si>
  <si>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</si>
  <si>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</si>
  <si>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</si>
  <si>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</si>
  <si>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</si>
  <si>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</si>
  <si>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</si>
  <si>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</si>
  <si>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</si>
  <si>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</si>
  <si>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</si>
  <si>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</si>
  <si>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</si>
  <si>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</si>
  <si>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</si>
  <si>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</si>
  <si>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</si>
  <si>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</si>
  <si>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</si>
  <si>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</si>
  <si>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</si>
  <si>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</si>
  <si>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</si>
  <si>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</si>
  <si>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</si>
  <si>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</si>
  <si>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</si>
  <si>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</si>
  <si>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</si>
  <si>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</si>
  <si>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</si>
  <si>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</si>
  <si>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</si>
  <si>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</si>
  <si>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</si>
  <si>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</si>
  <si>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</si>
  <si>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</si>
  <si>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</si>
  <si>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</si>
  <si>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</si>
  <si>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</si>
  <si>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</si>
  <si>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</si>
  <si>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</si>
  <si>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</si>
  <si>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</si>
  <si>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</si>
  <si>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</si>
  <si>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</si>
  <si>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</si>
  <si>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</si>
  <si>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</si>
  <si>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</si>
  <si>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</si>
  <si>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</si>
  <si>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</si>
  <si>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</si>
  <si>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</si>
  <si>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</si>
  <si>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</si>
  <si>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</si>
  <si>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</si>
  <si>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</si>
  <si>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</si>
  <si>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</si>
  <si>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</si>
  <si>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</si>
  <si>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</si>
  <si>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</si>
  <si>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</si>
  <si>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</si>
  <si>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</si>
  <si>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</si>
  <si>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</si>
  <si>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</si>
  <si>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</si>
  <si>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</si>
  <si>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</si>
  <si>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</si>
  <si>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</si>
  <si>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</si>
  <si>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</si>
  <si>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</si>
  <si>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</si>
  <si>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</si>
  <si>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</si>
  <si>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</si>
  <si>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</si>
  <si>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</si>
  <si>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</si>
  <si>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</si>
  <si>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</si>
  <si>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</si>
  <si>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</si>
  <si>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</si>
  <si>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</si>
  <si>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</si>
  <si>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</si>
  <si>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</si>
  <si>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</si>
  <si>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</si>
  <si>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</si>
  <si>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</si>
  <si>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</si>
  <si>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</si>
  <si>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</si>
  <si>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091012.900.000011</t>
  </si>
  <si>
    <t>Работы по обустройству скважин</t>
  </si>
  <si>
    <t>091012.900.000015</t>
  </si>
  <si>
    <t>Работы по перфорации скважины</t>
  </si>
  <si>
    <t>431310.100.000000</t>
  </si>
  <si>
    <t>Работы по разведочному/пробному бурению</t>
  </si>
  <si>
    <t>712019.000.000011</t>
  </si>
  <si>
    <t>331229.900.000019</t>
  </si>
  <si>
    <t>091011.200.000000</t>
  </si>
  <si>
    <t>091011.900.000001</t>
  </si>
  <si>
    <t>281413.350.000000</t>
  </si>
  <si>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</si>
  <si>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</si>
  <si>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</si>
  <si>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</si>
  <si>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</si>
  <si>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</si>
  <si>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</si>
  <si>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</si>
  <si>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</si>
  <si>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</si>
  <si>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</si>
  <si>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</si>
  <si>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</si>
  <si>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</si>
  <si>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</si>
  <si>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</si>
  <si>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</si>
  <si>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</si>
  <si>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</si>
  <si>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</si>
  <si>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</si>
  <si>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</si>
  <si>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281413.350.000010</t>
  </si>
  <si>
    <t>281413.750.000006</t>
  </si>
  <si>
    <t>281413.750.000007</t>
  </si>
  <si>
    <t>281413.750.000018</t>
  </si>
  <si>
    <t>281411.390.000004</t>
  </si>
  <si>
    <t>281411.390.000005</t>
  </si>
  <si>
    <t>281413.350.000015</t>
  </si>
  <si>
    <t>281413.390.000125</t>
  </si>
  <si>
    <t>281413.530.000002</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</si>
  <si>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</si>
  <si>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</si>
  <si>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</si>
  <si>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</si>
  <si>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</si>
  <si>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</si>
  <si>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</si>
  <si>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</si>
  <si>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</si>
  <si>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</si>
  <si>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</si>
  <si>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</si>
  <si>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</si>
  <si>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</si>
  <si>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</si>
  <si>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</si>
  <si>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</si>
  <si>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</si>
  <si>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</si>
  <si>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</si>
  <si>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</si>
  <si>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</si>
  <si>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</si>
  <si>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</si>
  <si>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</si>
  <si>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</si>
  <si>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</si>
  <si>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</si>
  <si>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</si>
  <si>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</si>
  <si>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</si>
  <si>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</si>
  <si>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</si>
  <si>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</si>
  <si>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</si>
  <si>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281413.900.000013</t>
  </si>
  <si>
    <t>281413.900.000053</t>
  </si>
  <si>
    <t>281413.730.000000</t>
  </si>
  <si>
    <t>281413.730.000002</t>
  </si>
  <si>
    <t>281411.390.000007</t>
  </si>
  <si>
    <t>281411.900.000015</t>
  </si>
  <si>
    <t>281411.900.000016</t>
  </si>
  <si>
    <t>281411.900.000017</t>
  </si>
  <si>
    <t>281411.900.000024</t>
  </si>
  <si>
    <t>281411.900.000025</t>
  </si>
  <si>
    <t>281411.900.000028</t>
  </si>
  <si>
    <t>281411.900.000029</t>
  </si>
  <si>
    <t>281413.330.000003</t>
  </si>
  <si>
    <t>281413.330.000006</t>
  </si>
  <si>
    <t>281413.330.000007</t>
  </si>
  <si>
    <t>281413.350.000009</t>
  </si>
  <si>
    <t>281413.350.000012</t>
  </si>
  <si>
    <t>281413.390.000003</t>
  </si>
  <si>
    <t>281413.390.000004</t>
  </si>
  <si>
    <t>281413.390.000005</t>
  </si>
  <si>
    <t>281413.390.000006</t>
  </si>
  <si>
    <t>281413.390.000007</t>
  </si>
  <si>
    <t>281413.390.000011</t>
  </si>
  <si>
    <t>281413.390.000013</t>
  </si>
  <si>
    <t>281413.390.000014</t>
  </si>
  <si>
    <t>281413.390.000015</t>
  </si>
  <si>
    <t>281413.390.000016</t>
  </si>
  <si>
    <t>281413.390.000017</t>
  </si>
  <si>
    <t>281413.390.000018</t>
  </si>
  <si>
    <t>281413.390.000019</t>
  </si>
  <si>
    <t>281413.390.000023</t>
  </si>
  <si>
    <t>281413.530.000000</t>
  </si>
  <si>
    <t>281413.530.000001</t>
  </si>
  <si>
    <t>281413.550.000001</t>
  </si>
  <si>
    <t>281413.700.000004</t>
  </si>
  <si>
    <t>281413.700.000005</t>
  </si>
  <si>
    <t>281413.700.000006</t>
  </si>
  <si>
    <t>281413.700.000007</t>
  </si>
  <si>
    <t>281413.750.000005</t>
  </si>
  <si>
    <t>281413.750.000008</t>
  </si>
  <si>
    <t>281413.750.000016</t>
  </si>
  <si>
    <t>281413.750.000017</t>
  </si>
  <si>
    <t>281413.750.000019</t>
  </si>
  <si>
    <t>281413.900.000019</t>
  </si>
  <si>
    <t>281413.900.000031</t>
  </si>
  <si>
    <t>281413.900.000032</t>
  </si>
  <si>
    <t>281413.900.000033</t>
  </si>
  <si>
    <t>281413.900.000034</t>
  </si>
  <si>
    <t>281413.900.000035</t>
  </si>
  <si>
    <t>281413.900.000036</t>
  </si>
  <si>
    <t>281413.900.000037</t>
  </si>
  <si>
    <t>281413.900.000038</t>
  </si>
  <si>
    <t>281413.900.000043</t>
  </si>
  <si>
    <t>281413.900.000045</t>
  </si>
  <si>
    <t>281413.900.000046</t>
  </si>
  <si>
    <t>281413.900.000112</t>
  </si>
  <si>
    <t>281413.900.000113</t>
  </si>
  <si>
    <t>281413.900.000114</t>
  </si>
  <si>
    <t>281413.900.000118</t>
  </si>
  <si>
    <t>282422.000.000034</t>
  </si>
  <si>
    <t>Код</t>
  </si>
  <si>
    <t>Наименование</t>
  </si>
  <si>
    <t>Характеристики</t>
  </si>
  <si>
    <t>Тип</t>
  </si>
  <si>
    <t>Наименование Каз.</t>
  </si>
  <si>
    <t>Характеристики Каз.</t>
  </si>
  <si>
    <t>Тип Каз.</t>
  </si>
  <si>
    <t>Работа</t>
  </si>
  <si>
    <t>Геофизикалық барлау / зерттеу бойынша жұмыстар</t>
  </si>
  <si>
    <t>Геофизикалық барлау/зерттеулер жөніндегі жұмыстар</t>
  </si>
  <si>
    <t>Жұмыс</t>
  </si>
  <si>
    <t>Ұңғыманы абаттандыру бойынша жұмыстар</t>
  </si>
  <si>
    <t>Ұңғыманы орнықтыру жұмыстары</t>
  </si>
  <si>
    <t>Ұңғыманы тесу бойынша жұмыстар</t>
  </si>
  <si>
    <t>Ұңғыманы перфорациялау жұмыстары</t>
  </si>
  <si>
    <t>Барлау / сынамалау мақсатында бұрғылау бойынша жұмыстар</t>
  </si>
  <si>
    <t>Сынама бұрғылау жұмыстары</t>
  </si>
  <si>
    <t>Услуги геофизических исследований</t>
  </si>
  <si>
    <t>Комплекс геофизических исследований</t>
  </si>
  <si>
    <t>Услуга</t>
  </si>
  <si>
    <t>Геофизикалық зерттеу қызметтері</t>
  </si>
  <si>
    <t>Геофизикалық зерттеулер кешені</t>
  </si>
  <si>
    <t>Қызмет</t>
  </si>
  <si>
    <t>Услуги исследований скважин/месторождений</t>
  </si>
  <si>
    <t>Ұңғымаларды/кен орындарын зерттеу қызметтері</t>
  </si>
  <si>
    <t>Төтел/шығу жері зеріттеу қызметтері</t>
  </si>
  <si>
    <t>Қабаттың гидравликалық жарылуы бойынша жұмыстар</t>
  </si>
  <si>
    <t>Мұнай және газ кенорындарындағы ұңғымалардағы қабаттарды гидравликалық бөлу жұмыстары</t>
  </si>
  <si>
    <t>Пайдалану бұрғылау бойынша жұмыстар</t>
  </si>
  <si>
    <t>Көлденең ұңғымаларды пайдалану бойынша бұрғылау жұмыстары</t>
  </si>
  <si>
    <t>Работы по эксплуатационному бурению вертикальных скважин</t>
  </si>
  <si>
    <t>Тік ұңғымаларды пайдалану бойынша бұрғылау жұмыстары</t>
  </si>
  <si>
    <t>Работы по эксплуатационному бурению наклонно-направленых скважин</t>
  </si>
  <si>
    <t>Көлбеу-бағытталған ұңғымаларды эксплуатациялық бұрғылау бойынша жұмыстар</t>
  </si>
  <si>
    <t>Еңіс бағытталған ұңғымаларды пайдалану бойынша бұрғылау жұмыстары</t>
  </si>
  <si>
    <t>Вентиль</t>
  </si>
  <si>
    <t>смесительный, муфтовый, стальной</t>
  </si>
  <si>
    <t>Товар</t>
  </si>
  <si>
    <t>араластырғыш, муфталы, болат</t>
  </si>
  <si>
    <t>Тауар</t>
  </si>
  <si>
    <t>параллельная, чугунная, условный проход 50-450 мм</t>
  </si>
  <si>
    <t>Ысырма</t>
  </si>
  <si>
    <t>параллельді, шойын, шартты өткел 50-450 мм</t>
  </si>
  <si>
    <t>клиновая, стальная, условный проход свыше 2600 мм</t>
  </si>
  <si>
    <t>сыналы, болат, шартты өткелі 2600 мм-ден жоғары</t>
  </si>
  <si>
    <t>шиберная, чугунная, условный проход до 50 мм</t>
  </si>
  <si>
    <t>шиберлі, шойын, шартты өткелі 50 мм-ге дейін</t>
  </si>
  <si>
    <t>клиновая, стальная, условный проход до 50 мм</t>
  </si>
  <si>
    <t>сыналы, болат, шартты өткелі 50 мм-ге дейін</t>
  </si>
  <si>
    <t>клиновая, стальная, условный проход 450-2600 мм</t>
  </si>
  <si>
    <t>сыналы, болат, шартты өткел 450-2600 мм</t>
  </si>
  <si>
    <t>параллельная, латунная, условный проход 50-450 мм</t>
  </si>
  <si>
    <t>паралельді, латунды, шартты өткел 50-450 мм</t>
  </si>
  <si>
    <t>параллельная, стальная, условный проход 450-2600 мм</t>
  </si>
  <si>
    <t>параллельді, болат, шартты өткел 450-2600 мм</t>
  </si>
  <si>
    <t>шиберная, стальная, условный проход до 50 мм</t>
  </si>
  <si>
    <t>шиберлі, болат, шартты өткелі 50 мм-ге дейін</t>
  </si>
  <si>
    <t>поворотная, стальная, условный проход до 50 мм</t>
  </si>
  <si>
    <t>бұралмалы, болат, шартты өткелі 50 мм-ге дейін</t>
  </si>
  <si>
    <t>клиновая, чугунная, условный проход 450-2600 мм</t>
  </si>
  <si>
    <t>сыналы, шойын, шартты өткел 450-2600 мм</t>
  </si>
  <si>
    <t>поворотная, чугунная, условный проход до 50 мм</t>
  </si>
  <si>
    <t>бұралмалы, шойын, шартты өткелі 50 мм-ге дейін</t>
  </si>
  <si>
    <t>поворотная, чугунная, условный проход 50-450 мм</t>
  </si>
  <si>
    <t>бұралмалы, шойын, шартты өткел 50-450 мм</t>
  </si>
  <si>
    <t>поворотная, чугунная, условный проход 450-2600 мм</t>
  </si>
  <si>
    <t>бұралмалы, шойын, шартты өткел 450-2600 мм</t>
  </si>
  <si>
    <t>поворотная, стальная, условный проход 50-450 мм</t>
  </si>
  <si>
    <t>бұралмалы, болат, шартты өткел 50-450 мм</t>
  </si>
  <si>
    <t>поворотная, стальная, условный проход 450-2600 мм</t>
  </si>
  <si>
    <t>бұралмалы, болат, шартты өткел 450-2600 мм</t>
  </si>
  <si>
    <t>клиновая, чугунная, условный проход до 50 мм</t>
  </si>
  <si>
    <t>сыналы, шойын, шартты өткелі 50 мм-ге дейін</t>
  </si>
  <si>
    <t>клиновая, чугунная, условный проход 50-450 мм</t>
  </si>
  <si>
    <t>сыналы, шойын, шартты өткел 50-450 мм</t>
  </si>
  <si>
    <t>поворотная, из цветных металлов, условный проход 50-450 мм</t>
  </si>
  <si>
    <t>бұралмалы, түсті металлдардан, шартты өткел 50-450 мм</t>
  </si>
  <si>
    <t>поворотная, из цветных металлов, условный проход 450-2600 мм</t>
  </si>
  <si>
    <t>бұралмалы, түсті металлдардан, шартты өткел 450-2600 мм</t>
  </si>
  <si>
    <t>параллельная, чугунная, условный проход до 50 мм</t>
  </si>
  <si>
    <t>параллельді, шойын, шартты өткелі 50 мм-ге дейін</t>
  </si>
  <si>
    <t>шиберная, стальная, условный проход 450-2600 мм</t>
  </si>
  <si>
    <t>шиберлі, болат, шартты өткел 450-2600 мм</t>
  </si>
  <si>
    <t>шиберная, стальная, условный проход 50-450 мм</t>
  </si>
  <si>
    <t>шиберлі, болат, шартты өткел 50-450 мм</t>
  </si>
  <si>
    <t>сыналы, болат, шартты өткел 50-450 мм</t>
  </si>
  <si>
    <t>параллельная, стальная, условный проход 50-450 мм</t>
  </si>
  <si>
    <t>параллельді, болат, шартты өткел 50-450 мм</t>
  </si>
  <si>
    <t>Затвор</t>
  </si>
  <si>
    <t>дисковый, стальной, условный проход 50-450 мм</t>
  </si>
  <si>
    <t>Бекітпе</t>
  </si>
  <si>
    <t>дискті, болат, шартты өткел 50-450 мм</t>
  </si>
  <si>
    <t>дисковый, стальной, условный проход 450-2600 мм</t>
  </si>
  <si>
    <t>дискті, болат, шартты өткел 450-2600 мм</t>
  </si>
  <si>
    <t>дисковый, чугунный, условный проход 450-2600 мм</t>
  </si>
  <si>
    <t>дискті, шойын, шартты өткел 450-2600 мм</t>
  </si>
  <si>
    <t>регулирующий, стальной, размер до 50 мм</t>
  </si>
  <si>
    <t>реттеуші, болат, өлшемі 50 мм дейін</t>
  </si>
  <si>
    <t>регулирующий, стальной, размер 50-450 мм</t>
  </si>
  <si>
    <t>реттеуші, болат, өлшемі 50-450 мм</t>
  </si>
  <si>
    <t>запорный, чугунный, размер до 50 мм</t>
  </si>
  <si>
    <t>тиекті, шойын, өлшемі 50 мм дейін</t>
  </si>
  <si>
    <t>тиекті, қоладан жасалған, өлшемі 50 мм дейін</t>
  </si>
  <si>
    <t>запорный, бронзовый, размер 50-450 мм</t>
  </si>
  <si>
    <t>тиекті, қоладан жасалған, өлшемі 50-450 мм</t>
  </si>
  <si>
    <t>запорный, чугунный, размер 50-450 мм</t>
  </si>
  <si>
    <t>тиекті, шойын, өлшемі 50-450 мм</t>
  </si>
  <si>
    <t>тиекті, жез, өлшемі 50 мм дейін</t>
  </si>
  <si>
    <t>запорный, латунный, размер 50-450 мм</t>
  </si>
  <si>
    <t>тиекті, жез, өлшемі 50-450 мм</t>
  </si>
  <si>
    <t>запорный, латунный, размер 450-2600 мм</t>
  </si>
  <si>
    <t>тиекті, жез, өлшемі 450-2600 мм</t>
  </si>
  <si>
    <t>электромагнитный запорный, стальной, размер 32-100 мм</t>
  </si>
  <si>
    <t>электрмагнитті ілмекті, болат, өлшемі 32-100 мм</t>
  </si>
  <si>
    <t>электромагнитный распределительный, стальной, размер 100-200 мм</t>
  </si>
  <si>
    <t>электрмагнитті орналастырушы, болат, өлшемі 100-200 мм</t>
  </si>
  <si>
    <t>игольчатый, стальной, номинальный диаметр 2600 мм</t>
  </si>
  <si>
    <t>инелі, болат, номиналдық диаметрі 2600 мм</t>
  </si>
  <si>
    <t>запорный, нержавеющий, размер до 50 мм</t>
  </si>
  <si>
    <t>тиекті, тот баспайтын, өлшемі 50 мм дейін</t>
  </si>
  <si>
    <t>редукционный, стальной, размер 50-450 мм</t>
  </si>
  <si>
    <t>редукциялық, болат, өлшемі 50-450 мм</t>
  </si>
  <si>
    <t>обратный, латунный, размер 10-50 мм</t>
  </si>
  <si>
    <t>кері, жез, өлшемі 10-50 мм</t>
  </si>
  <si>
    <t>обратный, латунный, размер 50-100 мм  </t>
  </si>
  <si>
    <t>кері, жез, өлшемі 50-100 мм  </t>
  </si>
  <si>
    <t>отсечной, стальной, размер 40-100 мм</t>
  </si>
  <si>
    <t>кесетін, болат, өлшемі 40-100 мм</t>
  </si>
  <si>
    <t>отсечной, из цветных металлов/сплавов, размер 6-32 мм</t>
  </si>
  <si>
    <t>кесетін, түрлі-түсті металлдардан/қорытпалардан, өлшемі 6-32 мм</t>
  </si>
  <si>
    <t>отсечной, из цветных металлов/сплавов, размер 40-100 мм</t>
  </si>
  <si>
    <t>кесетін, түрлі-түсті металлдардан/қорытпалардан, өлшемі 40-100 мм</t>
  </si>
  <si>
    <t>запорно-регулирующий, стальной, размер до 50 мм</t>
  </si>
  <si>
    <t>ілмекті-реттегіш, болат, өлшемі 50 мм дейін</t>
  </si>
  <si>
    <t>запорно-регулирующий, стальной, размер 50-450 мм</t>
  </si>
  <si>
    <t>ілмекті-реттегіш, болат, өлшемі 50-450 мм</t>
  </si>
  <si>
    <t>обратный, чугунный, размер 10-50 мм</t>
  </si>
  <si>
    <t>кері, шойын, өлшемі 10-50 мм</t>
  </si>
  <si>
    <t>обратный, чугунный, размер 50-100 мм  </t>
  </si>
  <si>
    <t>кері, шойын, өлшемі 50-100 мм  </t>
  </si>
  <si>
    <t>обратный, чугунный, размер 100-400 мм  </t>
  </si>
  <si>
    <t>кері, шойын, өлшемі 100-400 мм  </t>
  </si>
  <si>
    <t>для гидравлической системы</t>
  </si>
  <si>
    <t>гидравликалық жүйе үшін</t>
  </si>
  <si>
    <t>регулирующий, стальной, размер 450-2600 мм</t>
  </si>
  <si>
    <t>реттеуші, болат, өлшемі 450-2600 мм</t>
  </si>
  <si>
    <t>регулирующий, стальной, размер 10-300 мм</t>
  </si>
  <si>
    <t>реттеуші, болат, өлшемі 10-300 мм</t>
  </si>
  <si>
    <t>игольчатый, стальной, номинальный до 50 мм</t>
  </si>
  <si>
    <t>инелі, болат, номиналды 50 мм-ге дейін</t>
  </si>
  <si>
    <t>тиекті, болат, өлшемі 50 мм дейін</t>
  </si>
  <si>
    <t>Клапан трехходовой</t>
  </si>
  <si>
    <t>для трубопроводной арматуры</t>
  </si>
  <si>
    <t>Үш жақты клапан</t>
  </si>
  <si>
    <t>құбыр өткізгіш арматураға арналған</t>
  </si>
  <si>
    <t>электромагнитный запорный, стальной, размер 3-32 мм</t>
  </si>
  <si>
    <t>электрмагнитті ілмекті, болат, өлшемі 3-32 мм</t>
  </si>
  <si>
    <t>электромагнитный запорный, стальной, размер 100-200 мм</t>
  </si>
  <si>
    <t>электрмагнитті ілмекті, болат, өлшемі 100-200 мм</t>
  </si>
  <si>
    <t>невозвратно-запорный, чугунный, размер 3-32 мм</t>
  </si>
  <si>
    <t>қайтпайтын-ілмекті, шойын, өлшемі 3-32 мм</t>
  </si>
  <si>
    <t>невозвратно-запорный, стальной, размер 3-32 мм</t>
  </si>
  <si>
    <t>қайтпайтын-ілмекті, болат, өлшемі 3-32 мм</t>
  </si>
  <si>
    <t>запорно-регулирующий, стальной, размер 450-2600 мм</t>
  </si>
  <si>
    <t>ілмекті-реттегіш, болат, өлшемі 450-2600 мм</t>
  </si>
  <si>
    <t>запорно-регулирующий, стальной, размер свыше 2600 мм</t>
  </si>
  <si>
    <t>ілмекті-реттегіш, болат, өлшемі 2600 мм жоғары</t>
  </si>
  <si>
    <t>обратный, латунный, размер 100-400 мм  </t>
  </si>
  <si>
    <t>кері, жез, өлшемі 100-400 мм  </t>
  </si>
  <si>
    <t>отсечной, стальной, размер 6-32 мм</t>
  </si>
  <si>
    <t>кесетін, болат, өлшемі 6-32 мм</t>
  </si>
  <si>
    <t>отсечной, стальной, размер 125-150 мм</t>
  </si>
  <si>
    <t>кесетін, болат, өлшемі 125-150 мм</t>
  </si>
  <si>
    <t>отсечной, чугунный, размер 6-32 мм</t>
  </si>
  <si>
    <t>кесетін, шойын, өлшемі 6-32 мм</t>
  </si>
  <si>
    <t>запорный, стальной, размер 50-450 мм</t>
  </si>
  <si>
    <t>тиекті, болат, өлшемі 50-450 мм</t>
  </si>
  <si>
    <t>запорный, стальной, размер 450-2600 мм</t>
  </si>
  <si>
    <t>тиекті, болат, өлшемі 450-2600 мм</t>
  </si>
  <si>
    <t>игольчатый, стальной, номинальный диаметр 50-450 мм</t>
  </si>
  <si>
    <t>инелі, болат, номиналдық диаметрі 50-450 мм</t>
  </si>
  <si>
    <t>кері, болат, өлшемі 10-50 мм</t>
  </si>
  <si>
    <t>кері, болат, өлшемі 50-100 мм  </t>
  </si>
  <si>
    <t>кері, болат, өлшемі 100-400 мм  </t>
  </si>
  <si>
    <t>Колонка для управления задвижками запорной арматуры</t>
  </si>
  <si>
    <t>привод ручной</t>
  </si>
  <si>
    <t>Ілмекті арматураның ысырмасын басқаруға арналған баған</t>
  </si>
  <si>
    <t>қол жетегі</t>
  </si>
  <si>
    <t>стальной, давление условное 0-420 Мпа, проход условный 10-1400 мм, ручной</t>
  </si>
  <si>
    <t>Тығын краны</t>
  </si>
  <si>
    <t>болат, шартты қысымы 0-420 Мпа, шартты өту жолы 10-1400 мм, қолмен жасалатын</t>
  </si>
  <si>
    <t>Шарлы кран</t>
  </si>
  <si>
    <t>жез, шартты қысымы 0-420 Мпа, диаметрі 10-1400 мм, қолмен жасалатын</t>
  </si>
  <si>
    <t>қола/жез, шартты қысымы 0-420 Мпа, диаметрі 10-1400 мм, механикалық</t>
  </si>
  <si>
    <t>стальной, условное давление 0-400 Мпа, диаметр 10-1400 мм, электрический</t>
  </si>
  <si>
    <t>болат, шартты қысымы 0-400 Мпа, диаметрі 10-1400 мм, электрлі</t>
  </si>
  <si>
    <t>болат, шартты қысымы 0-400 Мпа, диаметрі 10-1400 мм, механикалық</t>
  </si>
  <si>
    <t>стальной, условное давление 0-400 Мпа, диаметр 10-1400 мм, пневматический/гидравлический</t>
  </si>
  <si>
    <t>болат, шартты қысымы 0-400 Мпа, диаметрі 10-1400 мм, пневматикалық/гидравликалық</t>
  </si>
  <si>
    <t>болат, шартты қысымы 0-400 Мпа, диаметрі 10-1400 мм, қолмен жасалатын</t>
  </si>
  <si>
    <t>регулирующий, стальной, размер свыше 2600 мм</t>
  </si>
  <si>
    <t>реттеуші, болат, өлшемі 2600 мм жоғары</t>
  </si>
  <si>
    <t>предохранительный, чугунный, размер 10-50 мм</t>
  </si>
  <si>
    <t>сақтандыратын, шойын, өлшемі 10-50 мм</t>
  </si>
  <si>
    <t>предохранительный, чугунный, размер 50-100 мм  </t>
  </si>
  <si>
    <t>сақтандыратын, шойын, өлшемі 50-100 мм  </t>
  </si>
  <si>
    <t>предохранительный, чугунный, размер 100-400 мм  </t>
  </si>
  <si>
    <t>сақтандыратын, шойын, өлшемі 100-400 мм  </t>
  </si>
  <si>
    <t>циркуляционный, размер 450-2600 мм</t>
  </si>
  <si>
    <t>циркуляциялы, өлшемі 450-2600 мм</t>
  </si>
  <si>
    <t>циркуляционный, размер 2600 мм</t>
  </si>
  <si>
    <t>циркуляциялы, өлшемі 2600 мм</t>
  </si>
  <si>
    <t>циркуляционный, размер до 50 мм</t>
  </si>
  <si>
    <t>циркуляциялы, өлшемі 50 мм дейін</t>
  </si>
  <si>
    <t>циркуляционный, размер 50-450 мм</t>
  </si>
  <si>
    <t>циркуляциялы, өлшемі 50-450 мм</t>
  </si>
  <si>
    <t>клиновая, чугунная, условный проход свыше 2600 мм</t>
  </si>
  <si>
    <t>сыналы, шойын, шартты өткелі 2600 мм-ден жоғары</t>
  </si>
  <si>
    <t>параллельная, чугунная, условный проход 450-2600 мм</t>
  </si>
  <si>
    <t>параллельді, шойын, шартты өткел 450-2600 мм</t>
  </si>
  <si>
    <t>параллельная, чугунная, условный проход свыше 2600 мм</t>
  </si>
  <si>
    <t>параллельді, шойын, шартты өткелі 2600 мм-ден жоғары</t>
  </si>
  <si>
    <t>параллельная, стальная, условный проход до 50 мм</t>
  </si>
  <si>
    <t>параллельді, болат, шартты өткелі 50 мм-ге дейін</t>
  </si>
  <si>
    <t>параллельная, стальная, условный проход свыше 2600 мм</t>
  </si>
  <si>
    <t>параллельді, болат, шартты өткелі 2600 мм-ден жоғары</t>
  </si>
  <si>
    <t>шиберная, стальная, условный проход свыше 2600 мм</t>
  </si>
  <si>
    <t>шиберлі, болат, шартты өткелі 2600 мм-ден жоғары</t>
  </si>
  <si>
    <t>шланговая, стальная, условный проход до 50 мм</t>
  </si>
  <si>
    <t>құбыршек, болат, шартты өткелі 50 мм-ге дейін</t>
  </si>
  <si>
    <t>шланговая, стальная, условный проход 50-450 мм</t>
  </si>
  <si>
    <t>құбыршек, болат, шартты өткел 50-450 мм</t>
  </si>
  <si>
    <t>шланговая, стальная, условный проход 450-2600 мм</t>
  </si>
  <si>
    <t>құбыршек, болат, шартты өткел 450-2600 мм</t>
  </si>
  <si>
    <t>шланговая, стальная, условный проход свыше 2600 мм</t>
  </si>
  <si>
    <t>құбыршек, болат, шартты өткелі 2600 мм-ден жоғары</t>
  </si>
  <si>
    <t>поворотная, стальная, условный проход свыше 2600 мм</t>
  </si>
  <si>
    <t>бұралмалы, болат, шартты өткелі 2600 мм-ден жоғары</t>
  </si>
  <si>
    <t>шиберная, чугунная, условный проход 50-450 мм</t>
  </si>
  <si>
    <t>шиберлі, шойын, шартты өткел 50-450 мм</t>
  </si>
  <si>
    <t>шиберная, чугунная, условный проход 450-2600 мм</t>
  </si>
  <si>
    <t>шиберлі, шойын, шартты өткел 450-2600 мм</t>
  </si>
  <si>
    <t>шиберная, чугунная, условный проход свыше 2600 мм</t>
  </si>
  <si>
    <t>шиберлі, шойын, шартты өткелі 2600 мм-ден жоғары</t>
  </si>
  <si>
    <t>шланговая, чугунная, условный проход до 50 мм</t>
  </si>
  <si>
    <t>құбыршек, шойын, шартты өткелі 50 мм-ге дейін</t>
  </si>
  <si>
    <t>шланговая, чугунная, условный проход 50-450 мм</t>
  </si>
  <si>
    <t>құбыршек, шойын, шартты өткел 50-450 мм</t>
  </si>
  <si>
    <t>шланговая, чугунная, условный проход 450-2600 мм</t>
  </si>
  <si>
    <t>құбыршек, шойын, шартты өткел 450-2600 мм</t>
  </si>
  <si>
    <t>шланговая, чугунная, условный проход свыше 2600 мм</t>
  </si>
  <si>
    <t>құбыршек, шойын, шартты өткелі 2600 мм-ден жоғары</t>
  </si>
  <si>
    <t>поворотная, чугунная, условный проход свыше 2600 мм</t>
  </si>
  <si>
    <t>бұралмалы, шойын, шартты өткелі 2600 мм-ден жоғары</t>
  </si>
  <si>
    <t>запорный, чугунный, размер 450-2600 мм</t>
  </si>
  <si>
    <t>тиекті, шойын, өлшемі 450-2600 мм</t>
  </si>
  <si>
    <t>запорный, чугунный, размер свыше 2600 мм</t>
  </si>
  <si>
    <t>тиекті, шойын, өлшемі 2600 мм жоғары</t>
  </si>
  <si>
    <t>запорный, стальной, размер свыше 2600 мм</t>
  </si>
  <si>
    <t>тиекті, болат, өлшемі 2600 мм жоғары</t>
  </si>
  <si>
    <t>шаровой, чугунный, размер до 50 мм</t>
  </si>
  <si>
    <t>домалақ, шойын, өлшемі 50 мм дейін</t>
  </si>
  <si>
    <t>шаровой, чугунный, размер 50-450 мм</t>
  </si>
  <si>
    <t>домалақ, шойын, өлшемі 50-450 мм</t>
  </si>
  <si>
    <t>шаровой, чугунный, размер 450-2600 мм</t>
  </si>
  <si>
    <t>домалақ, шойын, өлшемі 450-2600 мм</t>
  </si>
  <si>
    <t>шаровой, чугунный, размер свыше 2600 мм</t>
  </si>
  <si>
    <t>домалақ, шойын, өлшемі 2600 мм жоғары</t>
  </si>
  <si>
    <t>дисковый, стальной, условный проход до 50 мм</t>
  </si>
  <si>
    <t>дискті, болат, шартты өткелі 50 мм-ге дейін</t>
  </si>
  <si>
    <t>дисковый, стальной, условный проход свыше 2600 мм</t>
  </si>
  <si>
    <t>дискті, болат, шартты өткелі 2600 мм-ден жоғары</t>
  </si>
  <si>
    <t>дисковый, чугунный, условный проход до 50 мм</t>
  </si>
  <si>
    <t>дискті, шойын, шартты өткелі 50 мм-ге дейін</t>
  </si>
  <si>
    <t>дисковый, чугунный, условный проход 50-450 мм</t>
  </si>
  <si>
    <t>дискті, шойын, шартты өткел 50-450 мм</t>
  </si>
  <si>
    <t>дисковый, чугунный, условный проход свыше 2600 мм</t>
  </si>
  <si>
    <t>дискті, шойын, шартты өткелі 2600 мм-ден жоғары</t>
  </si>
  <si>
    <t>игольчатый, стальной, номинальный диаметр 450-2600 мм</t>
  </si>
  <si>
    <t>инелі, болат, номиналдық диаметрі 450-2600 мм</t>
  </si>
  <si>
    <t>распределительный, стальной, размер до 50 мм</t>
  </si>
  <si>
    <t>үлестіргіш, болат, өлшемі 50 мм дейін</t>
  </si>
  <si>
    <t>распределительный, стальной, размер 50-450 мм</t>
  </si>
  <si>
    <t>үлестіргіш, болат, өлшемі 50-450 мм</t>
  </si>
  <si>
    <t>распределительный, стальной, размер 450-2600 мм</t>
  </si>
  <si>
    <t>үлестіргіш, болат, өлшемі 450-2600 мм</t>
  </si>
  <si>
    <t>распределительный, стальной, размер свыше 2600 мм</t>
  </si>
  <si>
    <t>үлестіргіш, болат, өлшемі 2600 мм жоғары</t>
  </si>
  <si>
    <t>распределительный, чугунный, размер до 50 мм</t>
  </si>
  <si>
    <t>үлестіргіш, шойын, өлшемі 50 мм дейін</t>
  </si>
  <si>
    <t>распределительный, чугунный, размер 50-450 мм</t>
  </si>
  <si>
    <t>үлестіргіш, шойын, өлшемі 50-450 мм</t>
  </si>
  <si>
    <t>распределительный, чугунный, размер 450-2600 мм</t>
  </si>
  <si>
    <t>үлестіргіш, шойын, өлшемі 450-2600 мм</t>
  </si>
  <si>
    <t>распределительный, чугунный, размер свыше 2600 мм</t>
  </si>
  <si>
    <t>үлестіргіш, шойын, өлшемі 2600 мм жоғары</t>
  </si>
  <si>
    <t>редукционный, стальной, размер до 50 мм</t>
  </si>
  <si>
    <t>редукциялық, болат, өлшемі 50 мм дейін</t>
  </si>
  <si>
    <t>редукционный, стальной, размер 450-2600 мм</t>
  </si>
  <si>
    <t>редукциялық, болат, өлшемі 450-2600 мм</t>
  </si>
  <si>
    <t>редукционный, стальной, размер свыше 2600 мм</t>
  </si>
  <si>
    <t>редукциялық, болат, өлшемі 2600 мм жоғары</t>
  </si>
  <si>
    <t>шаровой, стальной, размер до 50 мм</t>
  </si>
  <si>
    <t>домалақ, болат, өлшемі 50 мм дейін</t>
  </si>
  <si>
    <t>шаровой, стальной, размер 50-450 мм</t>
  </si>
  <si>
    <t>домалақ, болат, өлшемі 50-450 мм</t>
  </si>
  <si>
    <t>шаровой, стальной, размер 450-2600 мм</t>
  </si>
  <si>
    <t>домалақ, болат, өлшемі 450-2600 мм</t>
  </si>
  <si>
    <t>шаровой, стальной, размер свыше 2600 мм</t>
  </si>
  <si>
    <t>домалақ, болат, өлшемі 2600 мм жоғары</t>
  </si>
  <si>
    <t>для специальной и специализированной техники</t>
  </si>
  <si>
    <t>арнайы және мамандандырылған техника үшін</t>
  </si>
  <si>
    <t>Номенклатура ПКО 2.0.</t>
  </si>
  <si>
    <t>ПКО 2.0.</t>
  </si>
  <si>
    <t>821913.000.000006</t>
  </si>
  <si>
    <t>329999.000.000000</t>
  </si>
  <si>
    <t>331213.100.000000</t>
  </si>
  <si>
    <t>331212.500.000000</t>
  </si>
  <si>
    <t>581320.000.000000</t>
  </si>
  <si>
    <t>091012.900.000027</t>
  </si>
  <si>
    <t>091011.500.000000</t>
  </si>
  <si>
    <t>331711.100.000009</t>
  </si>
  <si>
    <t>УСЛУГИ</t>
  </si>
  <si>
    <t>091012.990.000001</t>
  </si>
  <si>
    <t>711231.900.000000</t>
  </si>
  <si>
    <t>712014.000.000000</t>
  </si>
  <si>
    <t>620230.000.000001</t>
  </si>
  <si>
    <t>749020.000.000009</t>
  </si>
  <si>
    <t>712019.000.000009</t>
  </si>
  <si>
    <t>749013.000.000009</t>
  </si>
  <si>
    <t>749013.000.000003</t>
  </si>
  <si>
    <t>749020.000.000034</t>
  </si>
  <si>
    <t>620920.000.000001</t>
  </si>
  <si>
    <t>960119.000.000000</t>
  </si>
  <si>
    <t>841315.000.000004</t>
  </si>
  <si>
    <t>370011.900.000000</t>
  </si>
  <si>
    <t>611011.200.000000</t>
  </si>
  <si>
    <t>331119.100.000003</t>
  </si>
  <si>
    <t>841112.900.000016</t>
  </si>
  <si>
    <t>749020.000.000088</t>
  </si>
  <si>
    <t>531011.100.000000</t>
  </si>
  <si>
    <t>702110.000.000001</t>
  </si>
  <si>
    <t>749020.000.000017</t>
  </si>
  <si>
    <t>749020.000.000006</t>
  </si>
  <si>
    <t>749020.000.000018</t>
  </si>
  <si>
    <t>Признак</t>
  </si>
  <si>
    <t>ПКО 2.0.,ЗКС</t>
  </si>
  <si>
    <t>ЗКС</t>
  </si>
  <si>
    <t>Основной план ТРУ на 2022 год (годовой)</t>
  </si>
  <si>
    <t>Основной план №120240021112-ПЗ-2022 от 03.11. 2021г., утвержден решением директора департамента ДПиОЗ Жылкайдаровым М.О.</t>
  </si>
  <si>
    <t>201111.600.000006</t>
  </si>
  <si>
    <t>Азот</t>
  </si>
  <si>
    <t>газзобразный, повышенной чистоты, сорт 1</t>
  </si>
  <si>
    <t>Азот газообразный особой чистоты используется в качестве газоносителя для газового хроматографа.Технические характеристики:Формула - N2;Относительная молекулярная масса - 0,028;Объемная доля азота, %, не менее - 99,999;Объемная доля кислорода, %, не более - 0,0005;Объемная доля водорода, %, не более - 0,0001;Объемная доля водяного пара, %, не более - 0,0007;Объемная доля СO2, %, не более - 0,00005;Объемная доля метана, %, не более - 0,00005;Объемная доля СО, %, не более - 0,00005;Давление при стандартных условиях, МПа, не менее - 15,0;Должен поставляться в баллоне емкостью 40 литров и в комплекте спаспортом качества. Наличие защитных крышек (колпачков) и защитныхрезиновых колец обязательно.Нормативно-технический документ - ГОСТ 9293-74.</t>
  </si>
  <si>
    <t>ТС</t>
  </si>
  <si>
    <t>272021.500.000000</t>
  </si>
  <si>
    <t>Аккумулятор</t>
  </si>
  <si>
    <t>стартерный, напряжение 12 В, емкость 132 А/ч, свинцово-кислотный</t>
  </si>
  <si>
    <t>03.2022</t>
  </si>
  <si>
    <t>Аккумулятор 6СТ-132 свинцово-кислотный стартерный.Назначение - для запуска двигателя внутреннего сгорания;Технические характеристики:Напряжение, В - 12;Ёмкость, А/ч - 132;Полярность - прямая;Ток холодной прокрутки, А - 700;Габаритные размеры, мм (ДхШхВ), не более - 513х182х240;Залитая электролитом и полностью заряженная.Поставщик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</si>
  <si>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272021.500.000001</t>
  </si>
  <si>
    <t>стартерный, напряжение 12 В, емкость 190 А/ч, свинцово-кислотный</t>
  </si>
  <si>
    <t>Аккумулятор 6СТ-190 свинцово-кислотный стартерный.Технические характеристики:Номинальное напряжение, В - 12;Ёмкость, А/ч - 190;Полярность - прямая;Ток холодной прокрутки, А - 1200;Залитая электролитом и полностью заряженная;Габаритные размеры, мм (ДхШхВ), не более - 524x239x223;Поставщик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</si>
  <si>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272021.500.000024</t>
  </si>
  <si>
    <t>стартерный, напряжение 12 В, емкость 55 А/ч, свинцово-кислотный</t>
  </si>
  <si>
    <t>Аккумулятор 6СТ-55 свинцово-кислотный стартерный.Назначение - для запуска двигателя внутреннего сгорания;Технические характеристики:Напряжение, В - 12;Ёмкость, А/ч - 55;Полярность - прямая;Ток холодной прокрутки, А - 440;Габаритные размеры, мм (ДхШхВ), не более - 242х175х190;Залитая электролитом и полностью заряженная.Поставщик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</si>
  <si>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201510.770.000000</t>
  </si>
  <si>
    <t>Аммиак</t>
  </si>
  <si>
    <t>водный, химически чистый</t>
  </si>
  <si>
    <t>Аммиак водный 25%, химический чистый (х.ч.)  используется в качествевспомогательного реагента и применяется для приготовления различныхрастворов на водной основе, применяемых при проведении анализов образцовна количественный и качественный состав. Водный аммиак представляетсобой бесцветную прозрачную жидкость с характерным острым запахом несодержащую механических примесей.Относительная молекулярная масса - 17,03;Массовая доля аммиака (NH3), %, не менее - 25;Массовая доля нелетучего остатка, %, не более - 0,002;Массовая доля углекислых солей (СО3), %, не более - 0,002;Массовая доля общей серы (SO4), %, не более - 0,0003;Массовая доля фосфатов (РО4), %, не более - 0,0001;Массовая доля хлоридов (Cl), %, не более - 0,0001;Массовая доля железа (Fe), %, не более - 0,00002;Массовая доля тяжелых металлов (Pb), %, не более - 0,00005 ;Массовая доля суммы кальция и магния (Са), %, не более - 0,0002;Массовая доля веществ, восстанавливающих KMnO4 (в пересчете на 0), %, неболее - 0,0008.Нормативно-технический документ - ГОСТ 3760-79.</t>
  </si>
  <si>
    <t>СДНиГ</t>
  </si>
  <si>
    <t>265153.100.000009</t>
  </si>
  <si>
    <t>Анализатор углерода и серы</t>
  </si>
  <si>
    <t>метод анализа инфракрасная спектроскопия</t>
  </si>
  <si>
    <t>02.2022</t>
  </si>
  <si>
    <t>Назначение: Определение фракционного состава светлых и темныхнефтепродуктов, сырой нефти и стабильного газового конденсата.Требованияк продукции: Автоматический анализатор фракционного составанефтепродуктов в соответствии с ASTM D86, ГОСТ 2177 метод А, СТ РК ИСО3405. -Не требует каких-либо внешних систем охлаждения. -Управлениеприбором осуществляется с помощью большого удобного цветного сенсорногодисплея. -Полностью русифицированное меню. -Имеет встроенный принтер. -Не требуется проведение предварительных тестов или настроек. -Анализведется с первой попытки в автоматическом режиме в соответствии свыбранным стандартом. -Автоматическое опускание малоинерционногонагревательного элемента по завершении анализа, и включения эффективноговентилятора, что обеспечивает быстрое остывание колбы и готовностьприбора к следующему анализу. -Конденсор оснащен специальным бустер-нагревателем, позволяющим практически мгновенный разогрев трубки прианализе сырой нефти по ГОСТ 2177-Б. -На задней панели приборапредусмотрен специальный патрубок для отвода паров легколетучихуглеводородов из приемного отделения для снижения риска образованиявзрывоопасной среды, и система удаления легко летучих паров. -Встроенныйбарометр позволяет автоматически проводить коррекцию на текущееатмосферное давление. -Интегрированная система для автоматическогорегулирования нагрева, включающая контроль температуры нагревателя/днаколбы, температуры жидкости и температуры паров с оптимизациейпараметров нагрева в режиме реального времени. -Система измерения объемаотогнанного дистиллята дает точные результаты даже при анализе сложныхобразцов при анализе которых выделяется большое количество дыма. -Система автоматической самодиагностики перед стартом анализа, сохранениеистории сообщений о неисправности. -Наличие на анализаторе разъема дляподключения модуля безразборной диагностики, который позволяет выполнитьбыструю диагностику анализатора и электронных цепей без необходимостиразборки анализатора. -Автоматическое выполнение анализа включает всебя: контроль температуры нагревателя, времени до начала кипения,температуры первой капли (начало кипения), скорости разгонки,температуры паров, температуры конца кипения по падению температурыпаров или датчику последней капли. -Система обеспечивает сверхстабильнуюскорость разгонки и исключает возможность «заплескивания» при анализесложных образцов. -прибор оснащен системой автоматического пожаротушенияс двумя многоразовыми датчиками открытого пламени. -Анализатор можетбыть подключен к системе LIMS. -Электропитание 100-240В, 1400Вт. -Габаритные размеры 440х570х650мм(ШхГхВ). -Вес 68кг. Базовый комплектпоставки: Мерный  цилиндр на 100мл с латунной подставкой -1шт; Колба125мл -1шт; Пробка термометра для 100мл, 125мл и 250мл колб -1шт; Датчиктемпературы с сертификатом калибровки от  50°C до 250°C -1шт; Креплениепровода датчика температуры -1шт; Держатель датчика температуры -1шт;Пластина нагревателя 50мм -1шт; Пластина нагревателя 38 мм -1шт;Силиконовая трубка соединения для колбы -1шт; Резиновая крышка мерногоцилиндра -1шт; Шомпол очистки конденсора -1шт; Поддон для конденсата -1шт; Сетевой кабель Ethernet 3м -1шт; Адаптер-соединение трубки -1шт;Набор шестигранных ключей -1шт. Запасные части и расходные материалы на1 год работы: Диагностический тестер для безразборной диагностики -1шт;Индикатор статуса (светофор) –1шт; Силиконовое PFA уплотнение 1210-262 -4шт; Набор колб 125мл, 2шт/упак -10упак; Мерный цилиндр на 100 мл слатунной подставкой -1шт; Мерный цилиндр (без подставки) на 100мл -10шт;Витоновое кольцо 19,8*3,6-20шт; Резиновая крышка для мерного цилиндра -1шт; Гибкое соединение колбы/конденсатор -20шт; Кипелки для атмосфернойдистилляции -10шт; Охлаждающая жидкость 1л-1бут; Датчик температуры ссертификатом калибровки от 50°C и 250°C -2шт; Пробка для 100мл, 125мл и250мл колб -1шт; Пластина нагревателя #50мм -1шт; Пластина нагревателя #38мм -1шт; Устройство очистки конденсорной трубки -2шт; Да</t>
  </si>
  <si>
    <t>Анализатор рентгеновский флуоресцентный волнодисперсионный.Реализует арбитражные методы определения массовой доли хлорорганическихсоединений в нефти и содержания серы в автомобильном топливе.Анализатор представляет собой настольный прибор, управление которымосуществляется с помощью встроенного микропроцессорного компьютера.Конструктивно анализатор состоит из двух блоков: спектрометрическогоблока и блока вакуумного насоса.Спектрометрический блок включает в себя блок водяного охлаждениязамкнутого типа и спектрометрический тракт, который вакуумируется припомощи вакуумного насоса. При этом анализируемые образцы остаются навоздухе.Аналитические характеристики:Определяемый элемент : Cl (хлор) S (сера);Предел обнаружения за 200 с:0,5 мг/кг -  Cl (хлор);0,3 мг/кг - S (сера);Диапазон показаний массовой доли хлора и серы (вариативно):от 0 мг/кг до 1,0 % -  Cl (хлор);от 0 мг/кг до 5,0 % - S (сера);Способ выделения линии - дифракция на кристалле;Рентгенооптическая схема - по Иоганссону;Кристалл-анализатор - пиролитический углерод С(002);Рентгеновская трубка - с хромовым или палладиевым анодом;Время измерения двух параллельных образцов (1проба)- от 8 минут;Технические характеристики:Пробозагрузочное устройство - боковое, на три образца (автоматическое);Кюветы: диаметр, объем ∅32 мм, V 8 см3; 32 мм, V 8 см3, вентилируемое;Мощность рентгеновской трубки, Вт, до - 200;Интерфейс - встроенный дисплей и термопринтер,типа USB-интерфейс с PC;Габаритные размеры спектрометрический блок, мм, не более - 530х480х340;Масса, кг, не более- 40;Габаритные размеры вакуумный насос, мм - 330х230х380;Масса, кг - 9;Энергопотребление - 220 В, ~ 50 Гц, 750 Вт;Комплект поставки:Блок спектрометрический вакуумный, шт - 1;Насос вакуумный, шт - 1;Фонарь, шт - 1;Шланг вакуумный, шт - 1;Кабельинтерфейсный типа usb A - usb b, шт - 1;Ключ, шт - 2;Источник бесперебойного питания, шт - 1;CD диск с ПО, шт - 1;Воронка, шт - 1;Вставка плавкая на 5A d5х20, шт - 3;Охлаждающая жидкость карбоксилатный антифриз G12+ (500 мл / бут), шт -2;1 комплект градуировочных образцов массовой доли хлора и висмута вминеральном масле ( типа ГО-1 – 600 мл; ГО-2 – 100 мл; ГО-3 – 400 мл;ГО-4 – 100 мл; ГО-5 – 100 мл; , ГО-6 – 100 мл);1 комплект градуировочных образцов массовой доли хлора и висмута визооктане ( стеклянные ампулыпо 5 мл) типа ГО-1, ГО-2, ГО-3, ГО-4 , ГО-5, ГО-6 по 6 ампул каждого номинала;Пипетка Пастера одноразовые, шт - 200;Пленка полиэтилентерефталатная 3.5 мкм 100 м/рулон, шт - 1;Кювета вентилируемая Ø 32, шт - 200;Раствор висмута 5000 ppm (50 г), шт - 5;типа СН-0,060-НС ГСО 9406-2009 100 мл, шт - 1;Спринцовка резиновая 200 мл, шт - 1;Стакан мерный, шт - 1;Термобумага для принтера, 58 мм (рулон) дл. 24 м, шт - 5;Трубка силиконовая медицинская дренажная 8,0 х 2  ТУ 38 106152-77, шт -1;Фильтр сетевой , шт - 1;Толкатель, шт - 1;Образец для настройки типа KCl, шт - 1;Окно входное в комплекте с кольцом, шт - 1;Приспособление для разборки кювет, шт - 1;Образец для настройки типа GR, шт - 1;Образец для настройки типа KO-D3, шт - 1;Гарантийный период  12 месяцев после проведения пуско-наладочных работ,но не более 18 месяцев после поставки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</si>
  <si>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282323.900.000008</t>
  </si>
  <si>
    <t>Антистеплер</t>
  </si>
  <si>
    <t>для скоб</t>
  </si>
  <si>
    <t>Антистеплер.Технические характеристики:Легко и безопасно удаляет скобы № 24/6, 26/6 и № 10 открытого изакрытого типа скрепления;Эргономичный пластиковый корпус с металлическим механизмом;Цвет - черный.Поставщик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</si>
  <si>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201111.250.000000</t>
  </si>
  <si>
    <t>Аргон</t>
  </si>
  <si>
    <t>газообразный, высокой чистоты</t>
  </si>
  <si>
    <t>Аргон газообразный высокой чистоты используется в качестве газоносителядля газового хроматографа. Корпус баллона должен окрашиваться в серыйцвет, на нем белой краской должна быть нанесена надпись: «АРГОН ВЫСОКОЙЧИСТОТЫ». Под вентилем на специально неокрашенном месте клеймомнаносится 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кольца.Должен соответствовать составу:Объемная доля аргона, не менее % - 99,998;Объемная доля кислорода, не более % - 0,0002;Объемная доля азота, не более % - 0,001;Объемная доля водяного пара, не более - 0,0003;Объемная доля СO2, не более % - 0,00002;Объемная доля метана, не более % - 0,0001;Объемная доля водорода, не более % - 0,0002;Баллоны с аргоном должны соответствовать ГОСТу 949-73.Объем одного баллона, литр - 40.</t>
  </si>
  <si>
    <t>281413.900.000028</t>
  </si>
  <si>
    <t>Арматура</t>
  </si>
  <si>
    <t>нагнетательная, рабочее давление 14-70 мПа, условный проход ствола 50-80 мм</t>
  </si>
  <si>
    <t>Арматура нагнетательная с запасными инструментами и принадлежностями.Назначение - для герметизации устья эксплуатационных и нагнетательныхскважин, подвески колонны подъемных труб со скважинным оборудованием, атакже для проведения необходимых технологических операций, контроляирегулирования режима эксплуатации скважин.Технические характеристики:Исполнение арматуры - 1;Рабочее давление, МПа - 21;Номинальный диаметр, мм - 65;Габаритные размеры, мм - 1640х800х1850;Масса, кг - 670;Запорно регулирующая арматура - задвижка шиберная, прямоточная с ручнымприводом.Тип задвижки - задвижка шиберная с плашками;Исполнение задвижки - 1;Рабочее давление, МПа - 21;Номинальный диаметр, мм - 65;Нормативно-технический документ - ГОСТ 13846-2003.</t>
  </si>
  <si>
    <t>161010.720.000002</t>
  </si>
  <si>
    <t>Брусок</t>
  </si>
  <si>
    <t>деревянный, для закрепления военной техники</t>
  </si>
  <si>
    <t>113 Метр кубический</t>
  </si>
  <si>
    <t>"Брусок - это пиломатериал, толщина которого не превышает 100 мм, а ширина составляет не больше удвоенной толщины, который широко применяется встроительстве.
Технические характеристики:
Толщина, мм - 100;
Ширина, мм - 150;
Длина, мм - 6000.
Нормативно-технический документ - ГОСТ 9302-83."</t>
  </si>
  <si>
    <t>172312.700.000000</t>
  </si>
  <si>
    <t>Бумага</t>
  </si>
  <si>
    <t>для заметок</t>
  </si>
  <si>
    <t>Бумага для записей.Прозрачный пластиковый бокс, в который вложен блок, обеспечиваетудобство использованияи порядок на рабочем столе.Технические характеристики:Габаритные размеры, мм - 90х90х50;Материал - высококачественная офсетная бумага;Цвет бумаги - белый;Плотность бумаги, г/м2 - от 80 до 100;Поставка - упакованная в термоусадочную пленку;Белизна, % - от 92 до 100.Поставщик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</si>
  <si>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172314.500.000001</t>
  </si>
  <si>
    <t>формат А3</t>
  </si>
  <si>
    <t>Бумага офисная А3.Технические характеристики:Формат - А3;Размер листа, мм - 297х420;Белизна,  не менее - 96% ISO;Плотность, г/м2 - 80;Количество листов в пачке, л - 500;Цвет бумаги - белый;Нормативно-технический документ - ГОСТ 6656-76.</t>
  </si>
  <si>
    <t>171213.100.000006</t>
  </si>
  <si>
    <t>Бумага для плоттера</t>
  </si>
  <si>
    <t>формат А0</t>
  </si>
  <si>
    <t>ЭПВ -1</t>
  </si>
  <si>
    <t>Бумага плоттера А0.Назначение - для письма и канцелярских работ;Технические характеристики:Формат бумаги - А0;Ширина, мм - 914;Длина, мм - 80;Плотность, гр/м2 - 75;Диметр втулки, мм - 50;Цвет - белый;Нормативно-технический документ - ГОСТ 18510-87.</t>
  </si>
  <si>
    <t>231923.300.000120</t>
  </si>
  <si>
    <t>Бутылка</t>
  </si>
  <si>
    <t>лабораторная, из стекла, объем менее 500 мл</t>
  </si>
  <si>
    <t>Бутылка лабораторная, предназначен для хранения химреактивов.Технические характеристики:Вид - коричневая;Вид - с винтовой крышкой;Объем, мл - 150;Резьба DIN, GL/GLS - 45;Нормативно-технический документ - ISO 4796-1</t>
  </si>
  <si>
    <t>239919.100.000031</t>
  </si>
  <si>
    <t>Вата</t>
  </si>
  <si>
    <t>минеральная, марка ВМ-35</t>
  </si>
  <si>
    <t>Плита минераловатная.Назначение - для тепло звукоизоляции конструктивных элементов зданий исооружений без воздействия нагрузок;Технические характеристики:Плотность, кг/м3 - от 13 до 16;Теплопроводность при температуре 100С, Вт/мК, не более - 0,041;,Горючесть - НГ;Сжимаемость при нагрузке, 2000 Па, %, не более - 70;Габаритные размеры, мм:- длина - 1250;- ширина - 600;- толщина - 50;Марка - П-15.</t>
  </si>
  <si>
    <t>201111.500.000000</t>
  </si>
  <si>
    <t>Водород</t>
  </si>
  <si>
    <t>газообразный, чистый, сорт 1</t>
  </si>
  <si>
    <t>Водород чистый первого сорта используется в качестве газоносителя для газового хроматографа.Технические характеристики:Формула - Н2;Относительная молекулярная масса - 2,016;Объемная доля водорода, %, не менее -99,999;Объемная доля кислорода и аргона, %, не более - 0,0002;Объемная доля азота, %, не более - 0,0005;Объемная доля метана, %, не более - 0,0003;Объемная доля водяных паров, %, не более - 0,002;Давление при стандартных условиях, Мпа, не менее - 15,0;Должен поставляться в баллоне емкостью 40 литров и в комплекте спаспортом качества. Наличие защитных крышек (колпачков) и защитныхрезиновых колец обязательно;Нормативно-технический документ - ГОСТ Р 51673-2000.</t>
  </si>
  <si>
    <t>201113.000.000000</t>
  </si>
  <si>
    <t>Воздух</t>
  </si>
  <si>
    <t>сжатый, высокой чистоты</t>
  </si>
  <si>
    <t>Воздух сжатый.Назначение - для питания пневматических устройств и систем, работающих при давлении.Технические характеристики:Класс загрязненности - 0;Размер твердой частицы, мкм, не более - 0,5;Содержание посторонних примесей:Твердые частицы, мг/м3, не более - 0,001;Вода (в жидком состоянии), мг/м3, не более - 0;Масла (в жидком состоянии), мг/м3, не более - 0.Нормативно-технический документ - ГОСТ 17433-80.</t>
  </si>
  <si>
    <t>234411.000.000062</t>
  </si>
  <si>
    <t>Воронка Бюхнера</t>
  </si>
  <si>
    <t>№ 3</t>
  </si>
  <si>
    <t>Воронка фарфоровая Бюхнера №3 с перегородкой.Назначение - для фильтрования растворов с помощью фильтровальной бумагипод давлением (вакуумом).Технические характеристики:Наружный диаметр, мм - 100;Диаметр отверстия, мм - 2;Высота, мм - 160;Количество отверстий, шт, не менее - 91.Нормативно - технический документ - ГОСТ 9147-80.Поставщик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</si>
  <si>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281331.000.000076</t>
  </si>
  <si>
    <t>стальная</t>
  </si>
  <si>
    <t>"Втулка регулятора расхода РР.02.00.011.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РР.02.00.011;
Применяемость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</si>
  <si>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Втулка сальника.Назначение - для комплектации насоса  ЦНС-180;Номер по каталогу -  6МС-6-0127.</t>
  </si>
  <si>
    <t>Втулка упругая МУВП ЦНС.Назначение - для комплектации насоса  ЦНС-60;Номер по каталогу - У0010/5.</t>
  </si>
  <si>
    <t>Втулка сальника.Назначение - для комплектации насоса  ЦНС-38, ЦНС-60;Номер по каталогу -  МС-30М-0105.</t>
  </si>
  <si>
    <t>279031.900.000010</t>
  </si>
  <si>
    <t>Выпрямитель</t>
  </si>
  <si>
    <t>сварочный, однопостовой</t>
  </si>
  <si>
    <t>Выпрямитель многопостовой сварочный.Назначение - для ручной однопостовой дуговой сварки покрытымиэлектродами, изделий из сталей на постоянном токе. Имеет плавноерегулирование сварочным током путем вращения рукоятки, расположенной напередней панели.Технические характеристики:Тип - ВД, выпрямитель дуговой;Номер серии - 306;Напряжение, В, не менее - 380;Габаритные размеры, мм, не более - 695х590х635;Сварочный ток, А - от 80 до 315;Масса, кг, не более - 110;Номинальный режим работы (ПН), %, не менее - 100;Номинальное рабочее напряжение, В - от 32 до 34;Напряжение холостого хода, В, не более - 80;Климатическое исполнение - У3;Перечень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</si>
  <si>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281331.000.000007</t>
  </si>
  <si>
    <t>Гайка специальная</t>
  </si>
  <si>
    <t>Гайка гидроузла.Назначение - для комплектации насосов СИН46;Номер по каталогу - СИН46 СИН46.02.130.012.</t>
  </si>
  <si>
    <t>281331.000.000009</t>
  </si>
  <si>
    <t>Гайка ротора.Назначение - для комплектации насосов ЦНС-180;Номер по каталогу - 6МС-6-0107.</t>
  </si>
  <si>
    <t>Гайка ротора.Назначение - для комплектации насосов ЦНС-300;Номер по каталогу - 8МС-7-0107.</t>
  </si>
  <si>
    <t>Гайка ротора.Назначение - для комплектации насосов ЦНС-60;Номер по каталогу - МС-30-0106.</t>
  </si>
  <si>
    <t>257330.300.000023</t>
  </si>
  <si>
    <t>Гайковерт</t>
  </si>
  <si>
    <t>ручной механический</t>
  </si>
  <si>
    <t>"Гайковерт механический ручной (ключ колесный редукторный) в пластиковом кейсе.
Назначение - для завинчивания/отвинчивания гаек и болтов при выполнении монтажно-демонтажных работ в качестве колесного ключа с усилителем крутящего момента (УКМ) для грузовых автомобилей марки ГАЗ, УрАЛ, МАЗ, КрАЗ и КАМАЗ.
Технические характеристики:
Передаточное отношение, не менее - 1:56;
Входной посадочный квадрат - 1”;
Выходной посадочный квадрат - 1”;
Комплектация:
- ключ редукторный, шт - 1;
- удлинитель, шт - 1;
- ручка, шт - 1;
- головки, шт - 5;
Вал-удлинитель, мм - 180;
Удлинитель, мм - 100;
Ручка;
Головка торцевая, мм - 24;
Головка торцевая, мм - 27;
Головка торцевая, мм - 30;
Головка торцевая, мм - 32;
Головка торцевая, мм - 33;
Перечень документов при поставке:
- сертификат соответствия или декларация соответствия ТС.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</si>
  <si>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201111.300.000006</t>
  </si>
  <si>
    <t>Гелий</t>
  </si>
  <si>
    <t>Гелий газообразный марки А используется в качестве газоносителя длягазового хроматографа.  Корпус гелиевого баллона должен окрашиваться вкоричневый цвет, на нем белой краской должна быть нанесена надпись«ГЕЛИЙ». Под вентилем на специально неокрашенном месте клеймом наноситсяинформация:-заводской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кольца.Технические характеристики:Объемная доля гелия, не менее % - 99,995;Объемная доля кислорода, не более % - 0,0001;Объемная доля азота, не более % - 0,005;Объемная доля водяного пара, не более - 0,0005;Объемная долядвуокиси углерода, не более % - 0,0002;Объемная доля углеводородов, не более % - 0,0001;Давление при стандартных условиях, не менее МПа - 15,0;Гелиевые баллоны должны соответствовать ГОСТу 949-73.Объем одного баллона, литр - 40.</t>
  </si>
  <si>
    <t>201325.300.000003</t>
  </si>
  <si>
    <t>Гидроксид калия</t>
  </si>
  <si>
    <t>Стандарт титр Калий гидроокись 0,1Н, запаянная в ампулах прозрачнаяжидкость.Используют для качественных анализов в аналитической химиии,для рНметрии.</t>
  </si>
  <si>
    <t>265112.190.000001</t>
  </si>
  <si>
    <t>Дальномер</t>
  </si>
  <si>
    <t>лазерный</t>
  </si>
  <si>
    <t>Лазерный дальномер.Назначение - для быстрого бесконтактного измерения площадей, высот ирасстояний, объемов помещений, углов и т.п.Прибор осуществляет как прямые, так и косвенные измерения, например, вслучаях, когда доступ к цели затруднен.Технические характеристики:Диапазон измерений, м - 80;Точность, мм - ±1;Диапазон измерение наклона - 360°;Ячеек памяти, измерений - 20;Защита от пыли и влаги, IP - 54; 65;Размеры, мм - 122х55х31;Источник питания - 2 бат. х ААА/1,5 В;Вес, гр - 155;Комплектация:- дальномер - 1;- чехол-кобура на пояс - 1;- ремешок на руку - 1;- батареи - 4;- инструкция на русском языке - 1.Поставщик предоставляет гарантию на качество на весь объём Товара втечение 36 месяцев от даты поставки.</t>
  </si>
  <si>
    <t>265184.500.000000</t>
  </si>
  <si>
    <t>Датчик положения</t>
  </si>
  <si>
    <t>для счетчика производства или потребления газа, жидкости или электроэнергии</t>
  </si>
  <si>
    <t>"Датчик положения переключателя скважин многоходовый.
Назначение - для доукомплектования, дооснащения, унификации,  обеспечения совместимости симеющимися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ПСМ 11.00.00.00-02 14скв;
Применяемость - запасные части ПСМ 4-40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</si>
  <si>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Диафрагма для насоса «Hydra-Cell G10EKBGHFEHА».Технические характеристики:Материал - витон ХТ;Номер детали по каталогу - D10-018-2315.</t>
  </si>
  <si>
    <t>281331.000.000119</t>
  </si>
  <si>
    <t>Диск</t>
  </si>
  <si>
    <t>Диск с кольцом разгрузки в сборе.Назначение - для насоса ЦНС-300;Номер по каталогу - ЦНС 300-120…600.01.000.</t>
  </si>
  <si>
    <t>282213.500.000000</t>
  </si>
  <si>
    <t>Домкрат</t>
  </si>
  <si>
    <t>гидравлический</t>
  </si>
  <si>
    <t>Домкрат гидравлический бутылочный.Широкое основание домкрата обеспечивает устойчивость. В конструкциидомкрата используется гидравлический цилиндр для значительного сниженияусилия при выполнении операций.Технические характеристики:Грузоподъемность, т, не менее - 25;Высота подъема, мм, до - 375;Высота подхвата, мм, не менее - 240;Нормативно-технический документ - ГОСТ 27334-87.</t>
  </si>
  <si>
    <t>329916.100.000002</t>
  </si>
  <si>
    <t>Доска</t>
  </si>
  <si>
    <t>магнитная</t>
  </si>
  <si>
    <t>Доска магнитно-маркерная.Назначение - для письма специальными маркерами для маркерных досок;Технические характеристики:Покрытие - высококачественное лаковое;Рамка - алюминиевая;Покрытие магнитно-маркерной доски также позволяет прикреплять информациюс помощью магнитов.Для стирания записей используются специальные губки-стиратели испециализированный спрей для более тщательной очистки полотна.Возможность как подвешивания, так и жесткого крепления к стене.Размер, см - 90х120;Рамка - алюминиевая;Наличие полочки - есть;Наличие крепления - есть.Поставщик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</si>
  <si>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161010.390.000020</t>
  </si>
  <si>
    <t>Доска обрезная</t>
  </si>
  <si>
    <t>из хвойных пород, сорт 1</t>
  </si>
  <si>
    <t>Пиломатериал хвойных пород (обрезной).Назначение - для использования в народном хозяйстве и экспорта;Технические характеристики:Длина, мм - 6 000;Ширина, мм - 150;Толщина, мм - 30;Сорт - 1.Нормативно-технический документ - ГОСТ 8486-86.</t>
  </si>
  <si>
    <t>205943.900.000000</t>
  </si>
  <si>
    <t>Жидкость</t>
  </si>
  <si>
    <t>для охлаждения двигателей внутреннего сгорания/ теплообменных аппаратов, охлаждающая</t>
  </si>
  <si>
    <t>Жидкость охлаждающая.Назначение - для систем охлаждения двигателей внутреннего сгорания -однородная прозрачная жидкость голубого цвета без механических примесей.Особенности: охлаждающая жидкость должен обеспечивать смазывания системыохлаждения (помпы и так далее), и будет использоваться длякруглогодичной эксплуатации автотранспорта.Технические характеристики:Охлаждающая жидкость должна соответствовать основным требованиям инормам, ниже приведенным:Плотность при температуре 20 С, г/см, в пределах - 1,065-1,085;Температура начала кристаллизации, С, не выше - минус 40;Температура кипения при давлении, кПа - 101,3, С, не ниже - 108;Вспениваемость:Объем пены, см, не более - 30;Устойчивость пены, с, не более - 3;Водородный показатель (рН), в пределах - 7,5-9,5;Щелочность, см3, не менее - 10;Коррозионное воздействие на метилы, г/м2*сут, не более: медь, латунь,сталь, чугун, алюминий - 0,1;Воздействие на резину при температуре, С - 100;Изменение объема, %, не более:- стандартные образцы резины 57-5006 (ТУ 38 - 105 -  250  - 77) классТРП-100-60,-5;- стандартные образцы резины 57-7011 (ТУ 38 - 105 -  262  - 78) классТРП-100-60,- 5;Фракционные данные:Температура начала перегонки, С, не ниже - 100;Массовая доля жидкости, перегоняемой до температуры, С - 150, %, неболее - 50;Тара - канистра, массой, кг - 10;Перечень документов при поставке:- паспорт;- сертификат качества и соответствия;Иные требования:Участие представителей заказчика в заводских лабораторных испытаниях.Заказчик в праве проводить лабороторные испытания при приемке товара.Марка/модель -Завод изготовителя -Страна происхождения -(заполняется поставщиком)</t>
  </si>
  <si>
    <t>172313.100.000002</t>
  </si>
  <si>
    <t>Журнал</t>
  </si>
  <si>
    <t>для записи</t>
  </si>
  <si>
    <t>ОИН</t>
  </si>
  <si>
    <t>Журнал регистрационный.Назначение - для регистрации документов;Технические характеристики:Формат - А4;Размер, мм - 210х297;Материал обложек - твердый картон;Вид линовки - линейка;Количество листов - 50;Нормативно-технический документ - ГОСТ7.60-2003.Поставщик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</si>
  <si>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259923.300.000000</t>
  </si>
  <si>
    <t>Зажим</t>
  </si>
  <si>
    <t>канцелярский</t>
  </si>
  <si>
    <t>Зажим металлический.Технические характеристики:Размер зажима, мм - 25;Материал - металлический;Количество зажимов в пачке, шт -12;Количество скрепляемых листов бумаги - 100;Упаковка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</si>
  <si>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Зажим металлический.Технические характеристики:Размер зажима, мм - 51;Материал - металлический;Количество зажимов в пачке, шт - 12;Количество скрепляемых листов бумаги - 120;Упаковка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</si>
  <si>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259929.190.000059</t>
  </si>
  <si>
    <t>соединительный</t>
  </si>
  <si>
    <t>Зажим НБ-2-6а - натяжной, болтовой,  предназначен для крепленияалюминиевых, сталеалюминевых и медных проводов (сечением от 70 до120мм²)  к натяжным изолирующим подвескам анкерно-угловых опор.</t>
  </si>
  <si>
    <t>Зажим ПА-2-2 соединительный плашечный применяется для соединенияалюминиевых и сталеалюминиевых проводов в шлейфах анкерных опор ВЛ иосуществления отпаек. Зажим марки ПА-2-2 трех болтовой применяется такжедля крепления петли проводов при анкерном креплении на штыревыхизоляторах.Технические характеристики:Диаметр провода, мм - 9,6-11,4;Размер А, мм - 30;Размер B, мм - 46;Размер H, мм - 46;Размер L, мм - 82;Масса, кг - 0,35.</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</si>
  <si>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- 50мм²
Cечение жилы max - 50мм²
Диаметр жилы по изоляции min - 8мм2
Диаметр жилы по изоляции max - 8мм2"</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</si>
  <si>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- 70мм²
Cечение жилы max - 70мм²
Диаметр жилы по изоляции min - 10мм2
Диаметр жилы по изоляции max - 10мм2"</t>
  </si>
  <si>
    <t>259929.490.000122</t>
  </si>
  <si>
    <t>анкерный</t>
  </si>
  <si>
    <t>"Зажим анкерный ЗАН-1500 предназначен для крепления СИП  (самонесущих изолированных проводов) с изолированной несущей нейтралью к кронштейнам икрюкам опор линий ВЛИ (вакуумно-люминесцентный индикатор). Зажим представляет собой литой корпус из коррозионностойкого алюминиевого сплава, тросика из нержавеющей стали и полимерных клиньев. Саморегулируемые клиньяиз полимера, стойкого к ультрафиолетовому излучению и погодно-климатическим условиям, зажимают провод нейтрали без повреждения изоляции. Гибкийтросик с изолированным погодостойким седлом позволяет монтировать до трех зажимов на кронштейне. Не требуют инструмента для монтажа. Нет выпадающих деталей.
Техническая характеристика:
Тип зажима - натяжной;
Разрушающая нагрузка, кН - 15;
Рабочая нагрузка, кН - 5;
Сечение провода, мм² -50-70;
Вес, кг - 0.32."</t>
  </si>
  <si>
    <t>273313.900.000037</t>
  </si>
  <si>
    <t>Зажим ответвительный</t>
  </si>
  <si>
    <t>силовой, тип У</t>
  </si>
  <si>
    <t>Зажим ответвительный RP 150 применяется для соединения проводов СИП-3магистрали ВЛЗ.Технические характеристики:Марка - RP 150;Тип арматуры - ответвительный зажим;Количество болтов, шт - 2;Размер головки болта, мм - 13;Сечение жил, магистрали, мм2 - 35-150;Сечение жил, ответвления, мм2 - 35-150;Усилие затяжки болта, Нм - 16;Максимальная нагрузка I, А - 500;Масса , г - 352.</t>
  </si>
  <si>
    <t>Зажим ответвительный прокалывающий P 616R предназначен для ответвленийот магистрального провода марки СИП-2 или СИП-4 медными или алюминиевымипроводами. Надежный электрический контакт обеспечивается методомпрокалывания изоляции жил проводов магистрали и ответвления.Технические характеристики:Марка - P 616R;Тип арматуры - ответвительный зажим;Сечение жил магистрали, мм2 - 6-120;Сечение жил ответвления, мм2 - 1,5-16;Размер срывной головки, мм - 13;Срывная головка, момент срыва головки, Нм - 9;Максимальная нагрузка, А - l -65;Нормативно-технический документ - ГОСТ Р 51177-2017.</t>
  </si>
  <si>
    <t>Зажимы ответвительный P 151+BI с разделительной затяжкой болтовмагистрального и ответвительного провода применяется не только дляответвления магистральных проводов СИП, но и для соединения СИП скабелем.Технические характеристики:Число ответвительных проводов - 1;Сечение жил магистрали, мм2 - 35-150;Сечение жил ответвления, мм2 - 6-95;Максимальная нагрузка I, А - 290;Зажим выполнен из алюминиевого сплава.Контроль над усилием затяжки при прокалывании изоляции магистральногопровода осуществляется болтом с шестигранной срывной головкой шириной 10мм. Применяется для алюминиевых и медных проводов. Контактные частизажима смазаны тугоплавкой консистентной смазкой. Зажим имеет защитныйчехол. Колпачок защитного чехла может быть поставлен на место толькопосле срыва головки, что обеспечивает возможность визуального контроляправильности монтажа.Нормативно-технический документ - ГОСТ Р 51177-2017.</t>
  </si>
  <si>
    <t>232013.900.000043</t>
  </si>
  <si>
    <t>Заполнитель</t>
  </si>
  <si>
    <t>марка ЗША, класс 4</t>
  </si>
  <si>
    <t>Заполнитель шамотный огнеупорный.Представляет собой неформованные огнеупорные материалы определенногозернового состава, изготовленные из природного или техногенного сырьяили брака и лома огнеупорных изделий.Назначение - для изготовления огнеупорных бетонных изделий, масс,смесей, мертелей, покрытий.Технические характеристики:Тип - Алюмосиликатный;Заполнитель шамотный с огнеупорностью, С, не менее - 1690;Массовая доля влаги, %, не менее - 6;Класс - 4, среднезернистый;Материал - заполнитель шамотный;Фракции, мм - от 0 до 5;Перечень документов при поставке:- сертификат соответствия;Нормативно-технический документ - ГОСТ 23037-99.</t>
  </si>
  <si>
    <t>251110.300.000004</t>
  </si>
  <si>
    <t>производственное, технологическое</t>
  </si>
  <si>
    <t>Здание мобильное операторная.Назначение - для обслуживания людей в полевых условиях;Технические характеристики:Тип здания -  контейнерное;Количество секций - односекционное;Температура окружающей среды при эксплуатации, С - от минус 40 до плюс40;Снеговая нагрузка, кг/м2 - 50;Допустимая ветровая нагрузка, кг/м2 - 25-30;Теплопроводность при температуре 25 С, Вт/мк, не более - 0,034-,038;Скорость транспортирования до места установки комплекса, км/час:Автотранспортом:по дороге с твердым покрытием - 50;по грунтовой дороге - 20;по пересеченной местности - 5.Железнодорожным транспортом - без ограничения;Конструкционные требования:Конфигурация и размеры мобильного здания в зависимости от назначениядолжны соответствовать приложению настоящего ТЗ. Расстояние  от поладопотолка, мм ~ 2500 ±50.Материал - стальная несущая конструкции, обеспечивающей его жесткостьпри транспортировке и эксплуатации;Защищита от воздействия внешней окружающей среды (атмосферы,температуры);Здание «Вагон-операторная» состоит из:Тамбур, мм - 1000х2935;Комната отдыха, мм - 2800х3000;Санитарный узел, мм - 1535х2935;Комната сушилка, мм - 3050х2800;Насосная, мм - 2580х2800;Пол - рама пола состоит из системы швеллеров соединенных прогонами изпрямоугольной трубы. Прогоны соединены деревянными лагами (черезкронштейны), на которые укладываются листы OSB толщиной, мм - 22 мм.Наружная сторона  уголков рамы должна быть покрытаатмосферостойкой краской. Снизу прогоны  подшиты  стальнымизагрунтованными с двух сторон  листами толщиной, мм - 0,6-1.На листы уложены последовательно гидроизоляция и теплоизоляция - URSAтолщиной, мм - 100.Стены мобильного здания состоят из стеновых панелей, закрепленныхболтовыми соединениями к каркасу мобильного здания. Внешняя поверхностьстеновой панели состоит из профилированного, оцинкованного, стальноголиста толщиной, мм - 0,5 (производство Самарского завода «Электрощит»),надежно закрепленного крепежными элементами. Внешняя сторона листапокрыта полимерной краской светло-серого цвета. Лист через прослойкугидроизоляции закреплен к деревянной раме,выполненной из брусковтолщиной, мм - 80. Внутренние полости рамы должны быть заполненытеплоизоляцией толщиной, мм - 80. Внутренние полости рамы перегородкизаполнены теплоизоляцией толщиной, мм - 40.Наружная дверь - плотно закрывается. Внешняя поверхность двери -стальной лист, мм - 1,5-2.Размеры дверного проема в стеновой панели, мм - 1005х2010.Внутренняя дверь - деревянная белого цвета;Размеры дверного проема в стеновой панели, мм - 880х2090.Внутренняя дверь в санузел - пластиковая белого цвета.Размеры дверногопроема в стеновой панели, мм - 810х1960.Окна - с двойным остеклением и  открываются во внутрь помещения.С наружной стороны окна снабжены верхним  и нижним водоотводами, а такжесъемными, рамочными москитными сетками.Размеры оконного проема в стеновой панели, мм - 700х800;Потолок и крыша- каркас потолка должен быть выполнен из уголка ишвеллерных прогонов, в которые укладываются двускатныедеревянные лаги.Внешняя сторона поверхности крыши состоит из оцинкованных металлическихлистов толщиной, мм - 0,6.Стыки листов междусобой и с потолком обеспечивют надежную защиту отпопадания  осадков на потолок.Потолок и крыша выполнены по следующей схеме (снизу-вверх):- декоративная  отделка;- пленка Изоспан АМ-90;- теплоизоляция, мм - 100 URSA;- воздушная прослойка;- гидроизоляцияИзоспан С 90;- деревянная доска (20-25мм);- оцинкованный металлический лист;Электропроводка.Электропроводка на 380/220В должнабытьвыполнена в кабельных каналахкачественным проводом с двойной изоляцией, рассчитанным на максимальнуюнагрузку применяемого в вагоне электрооборудования. Количество розетокопределяется расположением оборудования  согласно планировке вагона. Всерозетки заземлены. Мобильное здание должно быть оснащено электрощитом савтоматическими предохранителями. Подвод электричества осуществленчерезразъем, установленный в стене мобильного здания.Водные и канализационные коммуникации выполнены из пластиковых труб типаPVC.Мебель и оборудование.Установлены в соответствии с прилагаемыми планировками на мобильныездания.Мебель и оборудование должны быть установлены в соответствии сПриложений №1.Пожаробезопасность. В здании должна быть установлена система пожарнойсигнализации (Прибор приемно контрольный пожарный) сустановкойсвето-звуковых сигналов и извещателей внутри иснаружи здания. Над выходом из здания  установлено светящееся табло«Шығу»;Предусмотреть Реле напряжения от скачков электроэнергии в сети дляпульта пожарной сигнализации.Требования к отделке помещений помещение санитарного узла:Пол - напольное влагостойкое покрытие «Полиплан.»;Стены - влагостойкий пластик«Декопан» (цвет - белый);Потолок - влагостойкий пластик «Декопан» (цвет - белый);Помещение комнаты отдыха: пол - линолеум (цвет -светло коричневые тона),стены - с ламинированными MDF панелями (цвет - белый; текстура - поддерево), потолок - с ламинированнымиMDF панелями (цвет - белый; текстура- под дерево).Помещение сушилки:- пол - крашенный рифленый лист (цвет - светло серый),стены -крашенный металлический лист, мм - 1,2 (цвет - светло серый),потолок - крашенный металлический лист, мм - 1,2 (цвет - светло-серый);Помещение насосной:- пол - крашенный рифленый лист (цвет - светло серый),- стены - крашенный металлический лист, мм - 1,2(цвет - светло серый);- потолок - крашенный металлический лист, мм - 1,2 (цвет - светлосерый).Срок эксплуатации мобильного здания, не менее - 10 лет;В течение гарантийного периода завод-изготовитель  обязуется заменитьили 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эксплуатацииизделий.Доставка, установка, монтаж, подключение к инженерным сетям, а такжесборка мебели и оборудования за счет Поставщика. Укладка фундамента издорожной плиты под вагон производится полностью по периметру.К техн.спецификации прилагаются:- Приложение №1 «Комплектация»;- Приложение №2 «Эскиз и планировка».Поставщик гарантирует соответствие мобильного здания требованиям СТприсоблюдении потребителем условий эксплуатации.Нормативно-технчиеский документ - ГОСТ 22853-86.Поставщик предоставляет гарантию на качество на весь объём Товара втечение 12 месяцев от даты ввода в эксплуатацию Товара, но не более 24месяцев от датыпоставки.</t>
  </si>
  <si>
    <t>329959.900.000018</t>
  </si>
  <si>
    <t>Индекс</t>
  </si>
  <si>
    <t>самоклеющийся</t>
  </si>
  <si>
    <t>Самоклеящиеся пластиковые закладки ярких неоновых цветов.Технические характеристики:Размер, мм - 45х12;Количество цветов - 5;Количество листов - 100;Материал изделия - пластик.Поставщик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</si>
  <si>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201321.130.000002</t>
  </si>
  <si>
    <t>Йод</t>
  </si>
  <si>
    <t>Йод, 0,1 н. (фиксанал) для приготовления раствора точно известной концентрации</t>
  </si>
  <si>
    <t>282312.100.000001</t>
  </si>
  <si>
    <t>Калькулятор</t>
  </si>
  <si>
    <t>простой</t>
  </si>
  <si>
    <t>Калькулятор настольный.Технические характеристики:Разрядность дисплея - 16-разрядный;Кнопки - пластиковые;Количество ячеек памяти - 2;Размер, мм - 200х150х28;Тип элеткропитания - комбинированное питание;Дополнительно:- вычисление процентов;- операция с наценками скидками;- большой дисплей;- чувствительная клавиатура;- удаление последнего введенного символа.</t>
  </si>
  <si>
    <t>329915.100.000000</t>
  </si>
  <si>
    <t>Карандаш</t>
  </si>
  <si>
    <t>Карандаш простой.Технические характеристики:Тип каранлаша - простой НВ (твердо-мягкий);Комплектация - с ластиком;Твердость - твердо-мягкий, графитный;Нормативно-технический документ - ГОСТ 19445-93.Поставщик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</si>
  <si>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201324.330.000010</t>
  </si>
  <si>
    <t>Кислота серная</t>
  </si>
  <si>
    <t>Стандарт-титр (фиксанал) серная кислота 0,1Н представляет собой ампулы сточными навесками химических реактивов, необходимых для приготовлениятитрованных (стандартных) растворов с заданным объемом и молярнойконцентрацией эквивалента 0,100+0,001 моль/дм3. В 1 упаковке 10 ампул.</t>
  </si>
  <si>
    <t>Клапан обратный поворотный фланцевый в КОФ (ответное фланец, шпильки сгайками).Назначение - для предотвращения обратного потокатранспортируемой среды в технологических трубопроводах.Рабочая среда - жидкие и газообразные углеводоро¬ды, нефть,нефтепродукты, природный газ, вода, пар, воздух и другие жидкости игазы;Технические характеристики:Диаметр (Ду), мм - 150;Давление (Ру), кгс/см2 - 63;Обозначение типа – 19лс53нж;Тип присоединение к трубопроводу - фланцевое;Комплект поставки – паспорт, руководства по эксплуатации и ЗИП;Поставщик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поставки.Нормативно-технический документ - ГОСТ 27477-87, ГОСТ 12815-80.</t>
  </si>
  <si>
    <t>Клапан, предназначен для насоса «Hydra-Cell D10/G10».Материал - 17-4 SST;Номер детали по каталогу - D10-021-1015.</t>
  </si>
  <si>
    <t>Клапан предохранительный гидравлический (далее - Клапан).Назначение - для защиты вертикальных резервуаров от разрушения присверхдопустимом повышении давления в резервуаре;Клапан должен быть отрегулирован на повышенные (на 5-10%) величинывнутреннего давления и вакуума, чтобы предохранительный клапан сработалвместе с дыхательным клапаном.Клапан устанавливается накрыше вертикального резервуара на случай, еслине сработает дыхательный клапан;Срок службы клапана - не менее 10 лет;Технические характеристики:Диаметр условный, мм - 150;Давление срабатывания, Па (мм вод. ст.), не более - 1961 (200);Вакуум срабатывания в пределах, Па (мм вод. ст.), не более - 392 (40);Пропускная способность (по воздуху), м3/ч, не более - 900;Объем заливаемой жидкости гидрозатвора (трансформаторное масло), л, неболее - 15; Габаритные размеры, мм (ДхШхВ), не более - 980х1295х1295;Масса, кг, не более - 134;По устойчивости к воздействию климатических факторов внешней средыпредохранительный клапан соответствует исполнению Умереннного климатакатегории размещения 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</si>
  <si>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Клапан предохранительный гидравлический.Назначение - для защиты вертикальных резервуаров от разрушения присверхдопустимом повышении давления в резервуаре;Предохранительный клапан должен быть отрегулирован на повышенные (на5-10%) величины внутреннего давления и вакуума, чтобы предохранительныйклапан сработал вместе с дыхательным клапаном.Клапанустанавливается на крыше вертикального резервуара на случай, еслинесработает дыхательный клапан;Срок службы клапана предохранительного - не менее 10 лет;Технические характеристики:Давление срабатывания, Па (мм вод. ст.), не более - 1961 (200);Вакуум срабатывания в пределах, Па (мм вод. ст.), не более - 392 (40);Пропускная способность (по воздуху), м3/ч - 1500;Объем заливаемой жидкости гидрозатвора (трансформаторное масло), л, неболее - 22; Габаритные размеры, мм (ДхШхВ) - 1085х960х1370;Масса, кг, не более - 245;По устойчивости к воздействию климатических факторов внешней средыпредохранительный клапан соответствует исполнению У категории размещения1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</si>
  <si>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Клапан дыхательный непромерзающий мембранный.Назначение - для герметизации газового пространства вертикальныхрезервуаров с нефтью и нефтепродуктами. Также НДКМ используется длярегулирования давления в этом пространстве в заданных пределах с цельюсокращения потерь от испарения нефтепродуктов и уменьшения загрязненияокружающей среды. Непримерзаемость клапана обеспечивается за счетпленочного покрытия из фторопласта, наносимого на рабочие поверхноститарельчатого затвора и седла. Дыхательный клапан НДКМ устанавливается напатрубок монтажный на крыше вертикального резервуара черезприсоединительный фланец переходника. Для защиты от прямого воздействияатмосферных осадков и ветра дыхательный клапан НДКМ имеет крышку. Срокслужбы дыхательного клапана НДКМ, не менее - 10 лет.Технические характеристики:Диаметр условный, мм - 250;Далвение срабатывания Па (ммвод. ст.), не более – 1667(170);Вакуум срабатывания в пределах, Па (ммвод. ст.), не более – 200 (20);Пропускная способность (по воздуху), м3/ч, не более - 1500;Габаритные размеры, мм, не более:Диаметр - 610;Высота - 900;Масса, кг, не более - 77;Климатическое исполнение - У1;Условия доставки:-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t>
  </si>
  <si>
    <t>281133.000.000051</t>
  </si>
  <si>
    <t>дыхательный, стальной</t>
  </si>
  <si>
    <t>Клапан дыхательный не примерзающий мембранный (далее-Клапан).Назначение - это своевременное соединение газового пространства емкостис атмосферой в процессе проведения сливо-наливных процессов иликолебаний температурного режима.В конструкции предусмотреть огневой предохранитель, который защищаетхранимую жидкость от возникновения пламени в газовом пространстве. Егодействие основано на движении тарелок давления и вакуума. Также Клапаниспользуется для регулирования давления в этом пространстве в заданныхпределах с целью сокращения потерь от испарения нефтепродуктов иуменьшения загрязнения окружающей среды. Непримерзаемость Клапанаобеспечивается за счет пленочного покрытия из фторопласта, наносимого нарабочие поверхности тарельчатого затвора и седла. Дыхательный клапанустанавливается на патрубок монтажный на крыше вертикального резервуарачерез присоединительный фланец переходника. Для защиты от прямоговоздействия атмосферных осадков и ветра дыхательный клапан имеет крышку.Технические характеристики:Диаметр условного прохода, мм - 150;Давление срабатывания: Па (мм вод. ст.), не более - 1569 (160);Вакуум срабатывания в пределах, Па (мм вод. ст.), не более - 196 (20);Пропускная способность (по воздуху), м3/ч, не более - 500;Габаритные размеры, мм, не более:Диаметр - 510;Высота - 690;Масса, кг, не более - 50;Климатическое исполнение - У1;Перечень документов при поставке:- сертификат и другие документы, удостоверяющие происхождение товара иразрешающее применение в Республике Казахстан;Должен поставляься в соответствующей упаковке, не допускающейповреждения оборудования.</t>
  </si>
  <si>
    <t>Клапан дыхательный совмещенный механический.Назначение - для регулирования давления в газовом пространстверезервуаров для хранения нефти и нефтепродуктов, и защиты от попаданияпламени и искр внутрь резервуара. Клапан устанавливается на монтажныйпатрубок резервуара при помощи присоединительного фланца.Технические характеристики:Пропускная способность, м3/ч, не более - 200;Давление срабатывания (мм вод. ст.), не более - 160;Вакуум срабатывания в пределах, (мм вод. ст.), не более - 20-25;Габаритные размеры, мм, не более:Длина - 745;Ширина - 315;Высота - 420;Масса, кг, не более - 34.Поставщик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</si>
  <si>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дыхательный непримерзающий мембранный.Назначение - дыхательный для регулирования давления в газовомпространстве резервуаров для хранения нефти и нефтепродуктов и защиты отпопадания пламени и искр внутрь резервуара.Технические характеристики:Тип клапана - НДКМ;Диаметр условного прохода, мм - 200;Пропускная способность, м3/ч - 900;Длина, мм - 700;Ширина, мм - 580;Высота, мм - 850;Климатическое исполнение - У1.Поставка:- должен поставляться с сертификатом и другими документами, удостоверяющим происхождение товара;- соответствующая упаковка, не допускающая повреждения оборудования.</t>
  </si>
  <si>
    <t>205210.900.000019</t>
  </si>
  <si>
    <t>Клей</t>
  </si>
  <si>
    <t>для обоев/ковровых покрытий/ асбестоцемента /древесноволокнистых плит/керамических, полимерных плиток/ линолеума</t>
  </si>
  <si>
    <t>Клей кафельный.Назначение - для укладки настенной и напольной керамической плитки наплоскости из бетона, кирпичную кладку, шткуатурку, шпатлевки вовнутренниих сухих и влажных помещениях.Вес, кг -  25.</t>
  </si>
  <si>
    <t>205210.900.000025</t>
  </si>
  <si>
    <t>Клей в цветном флаконе.Назначение - для бумаги, картона, текстиля, дерева, кожи;Техничесике характеристики:Объем, гр - 125;Материал - ПВА-М.Поставщик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</si>
  <si>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Клей карандаш сухой.Технические характеристики:Вид клея - сухой;Масса, г - 20-40;Преимущества:- идеально клеит бумагу, картон, фотобумагу и ткань;- не увлажняет и не деформирует бумагу;- нетоксичен, без запаха;- легко смывается;- не содержит растворителя.</t>
  </si>
  <si>
    <t>257330.300.000001</t>
  </si>
  <si>
    <t>гаечный, монолитный</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</si>
  <si>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- 7811-0293;Диаметр зева, мм - 27х30;Материал - сталь 40Х по ГОСТ 4543-71;Покрытие - Х9, оцинкованное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</si>
  <si>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- 7811-0289;Диаметр зева, мм - 17х19;Материал - сталь 40Х по ГОСТ 4543-71;Покрытие - Х9, оцинкованное по ГОСТ 9.306-85;Нормативно-технический документ - ГОСТ 2906-80.</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</si>
  <si>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- 7811-0231;Диаметр зева, мм - 24х24;Материал - сталь 40Х по ГОСТ 4543-71;Покрытие - Х9, оцинкованное по ГОСТ 9.306-85;Нормативно-технический документ - ГОСТ 16983-80.</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</si>
  <si>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- 7811-0230;Диаметр зева, мм - 22х22;Материал - сталь 40Х по ГОСТ 4543-71;Покрытие - Х9, оцинкованное по ГОСТ 9.306-85;Нормативно-технический документ - ГОСТ 16983-80.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</si>
  <si>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Ц15хр, оцинкованное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</si>
  <si>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- 7811-0296;Диаметр зева, мм - 36х41;Материал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</si>
  <si>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- 7811-0298;Диаметр зева, мм - 46х50;Материал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</si>
  <si>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 ремонте оборудования;Технические характеристики:Исполнение - коленчатый;Тип - кольцевой двухсторонний;Обозначение ключа - 7811-0299;Диаметр зева, мм - 50x55;Материал - сталь 40Х по ГОСТ 4543-2016;Покрытие - цинковое Ц15хр.бцв. по ГОСТ 9.306-85;Нормативно-технический документ - ГОСТ 2906-80</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</si>
  <si>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- 7811-0042;Диаметр зева, мм - 30х32;Материал - сталь 40Х по ГОСТ 4543-71;Покрытие - Х9, оцинкованное по ГОСТ 9.306-85;Нормативно-технический документ - ГОСТ 2839-80.</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</si>
  <si>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- 7811-0046;Диаметр зева, мм - 46х50;Материал - сталь 40Х по ГОСТ 4543-71;Покрытие - Х9, оцинкованное по ГОСТ 9.306-85;Нормативно-технический документ - ГОСТ 2839-80.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</si>
  <si>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Х9, оцинкованное по ГОСТ 9.306-85;Нормативно-технический документ - ГОСТ 2906-80.</t>
  </si>
  <si>
    <t>Ключ гаечный, с открытым зевом, ударный.Назначение - для закручивания болтов, гаек или элементов имеющих грани;Технические характеристики:Тип - с открытым зевом, ударный;Размер зева, мм -30;Материал - сталь 45 по ГОСТ 4543-71;Покрытие - Х9,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</si>
  <si>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- 30;Материал - сталь 45 по ГОСТ 4543-71;Покрытие - Ц15, оцинкованное по ГОСТ 9.306-85.</t>
  </si>
  <si>
    <t>257330.300.000002</t>
  </si>
  <si>
    <t>гаечный, разводной</t>
  </si>
  <si>
    <t>Ключ гаечный разводной.Назначение - для закручивания болтов, гаек или элементов имеющих грани;Технические характеристики:Тип - разводной;Обозначение ключа - 7813-0034;Размер зева S, мм, не менее - 30;Материал - сталь 40Х по ГОСТ 4543-71;Покрытие - Х1Н12 , хромовое, толщиной 1мм, с подслоем никеля 12мм;Нормативно-технический документ - ГОСТ 7275-75.</t>
  </si>
  <si>
    <t>257330.300.000016</t>
  </si>
  <si>
    <t>трубный, универсальный</t>
  </si>
  <si>
    <t>Ключ вентильный для задвижек F-образный 50х400 мм.Назначение - для открывания и закрывания запорной арматуры (задвижек,клапанов).Технические характеристики:Длина общая, мм – 400;Размер зева, мм – 50;Вес, кг – 0,8;Материал – сталь.</t>
  </si>
  <si>
    <t>172313.100.000003</t>
  </si>
  <si>
    <t>Книга</t>
  </si>
  <si>
    <t>учета</t>
  </si>
  <si>
    <t>Книга учета.Технические характеристики:Формат - А4;Материал обложки - бумвинил;Вид линовки - клетка;Размер, мм - 210х297;Количество листов - 96;Способ крепления - крепление сшивка.Поставщик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</si>
  <si>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231923.300.000227</t>
  </si>
  <si>
    <t>Колба</t>
  </si>
  <si>
    <t>из стекла, с тубусом, вместимость 100-5000см3</t>
  </si>
  <si>
    <t>Колба с тубусом (Бунзена) из термически стойкого стекла группы ТС.Технические характеристики:Исполнение - 2;Вместимость, мл - 500;Диаметр, мм - 109;Высота, мм - 186;Обозначение конуса - 29/32;Химическая стойкость - ТС.Нормативно - технический документ - ГОСТ 25336-82.Поставщик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</si>
  <si>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Колесо рабочее ЦНС.Назначение - для комлпектации насосов ЦНС-38;Ступня - при выдаче;Номер по каталогу - ЦНС 38-44…220.01.000.114.01.</t>
  </si>
  <si>
    <t>281331.000.000024</t>
  </si>
  <si>
    <t>для насосов жидкостей/подъемников жидкостей, компенсирующее</t>
  </si>
  <si>
    <t>Кольцо регулировочное.Назначение - для комплектации насосов ЦНС-180;Номер по каталогу - 6МС-6-0110.</t>
  </si>
  <si>
    <t>265182.600.000010</t>
  </si>
  <si>
    <t>для замерной установки нефтегазовой смеси</t>
  </si>
  <si>
    <t>"Кольцо пружинное.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ремонта,в том числе планового ремонта основного (установленного) оборудования нефтедобычи.
Технические характеристики:
Номер по каталогу - 1А62;
Применяемость запасных частей к клапану магнитнорегулируемый КМР-2 АГЗУ (14 скв).
Нормативно-технический документ - ГОСТ 13941-86.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</si>
  <si>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пружинное.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ремонта,в том числе планового ремонта основного (установленного) оборудования нефтедобычи.
Технические характеристики:
Номер по каталогу - 1А75;
Применяемость - запасных частей к клапану магнитнорегулируемый КМР-2 АГЗУ (14 скв).
Нормативно-технический документ - ГОСТ 13941-86.
Поставщик предоставляет гарантию на качество на весь объём Товара в течение 12 месяцев отдаты ввода в эксплуатацию Товара, но не более 24 месяцев от даты поставки."</t>
  </si>
  <si>
    <t>"Уплотнение клапанное НТ202.003.000.0.
Назнаечние - предназначено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НТ202.003.000.0;
Применяемость - запасных частей кклапану магнитнорегулируемый КМР-2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</si>
  <si>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"Кольцо уплотнительное HT.200.003.004.0.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HT.200.003.004.0;
Применяемость - запасных частей к клапану магнитнорегулируемый КМР-2 АГЗУ (14 скв).
Нормативно-технический документ-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</si>
  <si>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Kольцо уплотнительное седла клапана, для насоса «Hydra-CellG10EKBGHFEHА». Номер детали по каталогу - D10-035-2111.</t>
  </si>
  <si>
    <t>221920.300.000023</t>
  </si>
  <si>
    <t>резиновое, для замерной установки нефтегазовой смеси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</si>
  <si>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- 067-075-46-2-2;
Применяемость - запасные части ПСМ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</si>
  <si>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-009-013-25-2-2;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</si>
  <si>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- 060-065-30-2-5;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</si>
  <si>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- 008-012-25-2-2;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</si>
  <si>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РР.02.00.017;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</si>
  <si>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- 100-106-36;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</si>
  <si>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- 014-018-25;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</si>
  <si>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седла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- 075-080-30-HT.l00.000.020.0;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</si>
  <si>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крышки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- 070-076-3З НТ.100.000.021.0;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</si>
  <si>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221920.300.000021</t>
  </si>
  <si>
    <t>резиновое, для гидравлических и пневматических устройств</t>
  </si>
  <si>
    <t>ЗИП к сальнику устьевому СУ73-42-1.000.
СУ42-1.004 Втулка, шт. - 2;
СУ42-1,007РК Кольцо шевронное резиновое, шт. - 6.</t>
  </si>
  <si>
    <t>239111.600.000012</t>
  </si>
  <si>
    <t>шлифматериал электрокорунд, на керамической связке, шлифовальный</t>
  </si>
  <si>
    <t>Круг шлифовальный прямого профиля.Технические характеристики:Тип круга - 1;Диаметр наружный, мм - 350;Высота, мм - 40;Диаметр посадочного отверстия, мм - 127;Твердость - K или L;Структура - 7 и 8;Связка - керамическая;Класс неуравновешенности - 3;Класс точности - А или Б;Номер зернистости по ГОСТ Р 52381-2005 – F60;Абразив - Электрокорунд белый 25А.Поставщик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</si>
  <si>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Круг шлифовальный на керамической связке на основе карбида кремнияпредназначен для шлифования и доводка изделий с низким сопротивлениемразрыву (чугун, бронза, латунь, твердые сплавы, стекло, драгоценныекамни, мрамор, гранит, фарфор), а также очень вязких материалов(жаропрочных сталей, сплавов, меди, алюминия). Используется также дляправки кругов.Техническая характеристика:Профиль- прямой;Тип круга - 1;Диаметр наружный, мм - 350;Высота, мм - 40;Диаметр посадочного отверстия, мм - 127;Шлифматериал - 63C (карбид кремния зелёный GC);Зернистость – 90 (Fepa);Твердость – K-L (среднемягкие СМ1-СМ2);Материал связки ― V (К) керамическая;Рабочая скорость, м/с - 35;Предельная частота вращения, об/мин. – 1950;Нормативно-технический документ - ГОСТ Р 52781-2007.</t>
  </si>
  <si>
    <t>239111.700.000000</t>
  </si>
  <si>
    <t>шлифматериал алмаз, на бакелитовой связке, отрезной</t>
  </si>
  <si>
    <t>ЭПВ-1</t>
  </si>
  <si>
    <t>Круг отрезной с утопленным центром.Техническая характеристика:;Тип круга - 42;Диаметр наружный , мм - 180;Высота, мм - 3;Диаметр посадочного отверстия, мм - 22,2;Форма диска - прямая;Нормативно-технический документ - ГОСТ 21963-2002.</t>
  </si>
  <si>
    <t>Круг отрезной с утопленным центром.Технические характеристики:Тип круга - 42;Диаметр наружный , мм - 230;Высота, мм, не более - 3;Диаметр посадочного отверстия, мм - 22,2;Форма диска - прямая;Нормативно-технический документ - ГОСТ 21963-2002.</t>
  </si>
  <si>
    <t>Прокат стальной горячекатаный круглый.Технические характеристики:Диаметр, мм, не менее - 60;Марка стали - Ст20;Длина, м, не менее - 11,7;Перечень документов при поставке:- сертификат качества/соответствия;Нормативно-технический документ - ГОСТ 2590-2006.</t>
  </si>
  <si>
    <t>281331.000.000253</t>
  </si>
  <si>
    <t>Крышка корпуса</t>
  </si>
  <si>
    <t>Крышка нагнетания.Назначение - для комплектации насосов ЦНС-180;Номер по каталогу - 6МС-6-0115.</t>
  </si>
  <si>
    <t>Крышка нагнетания.Назначение - для комплектации насосов ЦНС-300;Номер по каталогу - 8МС-7-0115.</t>
  </si>
  <si>
    <t>257330.550.000002</t>
  </si>
  <si>
    <t>Кувалда</t>
  </si>
  <si>
    <t>универсальная, тупоносая</t>
  </si>
  <si>
    <t>Кувалда кузнечная тупоносая.Назначение - для применения в качестве ударного инструмента,деформирующего заготовку при работах, связанных с нанесением удара;Техническая характеристика:Исполнение ручки - МН 546-60;Обозначение - 1212-0004;Длина рукоядки, мм - 900;Материал - ст45;Масса, кг - 5;Нормативно-технический документ - ГОСТ 11401-75.</t>
  </si>
  <si>
    <t>221973.210.000001</t>
  </si>
  <si>
    <t>Ластик</t>
  </si>
  <si>
    <t>твердый</t>
  </si>
  <si>
    <t>Ластик комбинированный твердо-мягкий красно-синего цвета.Технические характеристики:Материал - натуральный каучук;Идеально стирает след от графитовых карандашей разной твердости (мягкаясторона) и след от чернил (твердая сторона);Размер ластика, мм - 55х20х7.Поставщик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</si>
  <si>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329959.990.000006</t>
  </si>
  <si>
    <t>Лежак ремонтный</t>
  </si>
  <si>
    <t>для проведения профилактических и ремонтных работ автомобиля</t>
  </si>
  <si>
    <t>Лежак подкатный. Лежак ремонтный подкатный на 6-и колесах, имеет металлический каркас и мягкий поролоновый матрац,  регулируемый подголовник. Обеспечивает удобство проведения ремонта трансмиссии, систем питания, выпускной системы и прочих работ. Габаритные размеры, не менее- 1000x400x100 мм. Допустимая нагрузка, не менее - 114 кг.</t>
  </si>
  <si>
    <t>222925.500.000010</t>
  </si>
  <si>
    <t>Линейка</t>
  </si>
  <si>
    <t>чертежная, пластмассовая</t>
  </si>
  <si>
    <t>Линейка пластмассовая.Технические характеристики:Длина разметки, см - 30;Материал - полистирол;Цвет - по согласования заказчика;Размеры, мм (ТхШхД) - 2х30х314.</t>
  </si>
  <si>
    <t>222315.000.000004</t>
  </si>
  <si>
    <t>Линолеум</t>
  </si>
  <si>
    <t>из поливинилхлорида, коммерческий, на тканой основе</t>
  </si>
  <si>
    <t>Линолеум поливинилхлоридный.Назначение - для устройства полов в жилых, общественных ипроизводственных зданий;Основа - теплоизолирующая.</t>
  </si>
  <si>
    <t>241041.000.000028</t>
  </si>
  <si>
    <t>марка Ст.02пс, толщина до 3,9 мм, холоднокатаный</t>
  </si>
  <si>
    <t>Лист стальной оцинкованный.Назначение - общего назначения;Технические характеристики:Группа - ОН;Ширина, мм - 1250;Толщина листа, мм - 0,7;Марки стали с химическим составом по ГОСТ 380-94, ГОСТ 9045-93 и ГОСТ1050-88.</t>
  </si>
  <si>
    <t>УПЛОТНЕНИЕ ЦИЛИНДРОВЫХ ВТУЛОК АФНИ.754152.017; 5Т.65; 1НП.02.00.011П; НПЦ.02.009; 3420-130020</t>
  </si>
  <si>
    <t>265152.700.000019</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</si>
  <si>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1;Присоединительная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</si>
  <si>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0,1;Присоединительная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</si>
  <si>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0,06;Присоединительная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</si>
  <si>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222925.500.000012</t>
  </si>
  <si>
    <t>Маркер</t>
  </si>
  <si>
    <t>пластиковый, нестираемый</t>
  </si>
  <si>
    <t>Набор маркеров текстовых.Назначение - для яркого выделения текста;Набор состоит из четырех цветов - желтый, зеленый, оранжевый, розовый;Форма пишущего узла - клиновидная;Толщина линии, мм - от 1 до 5;Материал корпуса - пластик;Упаковка - в блистере.</t>
  </si>
  <si>
    <t>281420.000.000050</t>
  </si>
  <si>
    <t>Маховик</t>
  </si>
  <si>
    <t>исполнение А, тип 1, диаметр 100 мм</t>
  </si>
  <si>
    <t>"Маховик РР.02.00.019.
Назнаечние - для доукомплектования, дооснащения,унификации,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РР.02.00.019;
Применяемость -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</si>
  <si>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282411.900.000005</t>
  </si>
  <si>
    <t>Машина шлифовальная</t>
  </si>
  <si>
    <t>угловая</t>
  </si>
  <si>
    <t>Угловая шлифовальная машина.Назначение - для резки и шлифовки бетона, камня и металла дисками.Технические характеристики:Диаметр, мм - 180;Мощность устройств, кВт - 2,7;Скорость дискового вращения, об/мин. - 5 000.Перечень функций:- устройство для плавного включения шлифовальной машины, позволяющеепостепенно набирать скорость оборотов в минуту;- функция защиты механизма болгарки от заклинивания диска, при появлениикоторого инструмент автоматически выключается;- возможность отрегулировать расположение рукоятки;- регулировка количества оборотов шпинделя;- функция защиты болгарки от повторного включения, которая необходима вслучае временного отключения электроэнергии, когда прибор забываютвыдергивать из розетки;- поддержка постоянной скорости. Такая функция нужна при проведениидлительных и трудоемких работ;- гашение вибрации устройства в процессе его работы;- устройство для быстрой смены обрезного круга.</t>
  </si>
  <si>
    <t>"Угловая шлифовальная машина.
Назначение - для сухой зачистки, шлифования и резки (продольной, поперечной, косой) металлических изделий различной формы (уголок, тавр, двутавр, швеллер, труба и т.д.).
Технические характеристики:
Диаметр круга, мм:
не менее - 125;
не более - 230;
Скоростьдискового вращения, об/мин. - 12 000;
Мощность устройств, Вт:
не менее - 1200;
не более - 1600;
Комплектация:
- защитный кожух, шт - 1;
- рукоятка боковая, шт - 1;
- щетки графитовые, шт - 2;
- ключ для монтажа рабочего круга, шт - 1;
Перечень функций:
- устройство для плавного включения шлифовальной машины, позволяющее постепенно набирать скорость оборотовв минуту;
- функция защиты механизма болгарки от заклинивания диска, при появлении которого инструмент автоматически выключается;
- возможностьотрегулировать расположение рукоятки;
- регулировка количества оборотовшпинделя;
- функция защиты болгарки от повторного включения, которая необходима в случае временного отключения электроэнергии, когда прибор забывают выдергивать из розетки;
- поддержка постоянной скорости. Такая функция нужна при проведении длительных и трудоемких работ;
- гашение вибрации устройства в процессе его работы;
- устройство для быстрой смены обрезного круга."</t>
  </si>
  <si>
    <t>232013.900.000240</t>
  </si>
  <si>
    <t>Мертель</t>
  </si>
  <si>
    <t>шамотный, марка МШ 36</t>
  </si>
  <si>
    <t>Глина мертель шамотный.Назначение - для связывания алюмосиликатных изделий в огнеупорнойкладке.Технические характеристики:Проход через сетку № 1, не менее - 100;Огнеупорность, С, не менее - 1730;Влажность, %, не более - 5;Массовая доля Al2O3, %, не менее - 36;Перечень документов при поставке:- сертификат соответствия;Нормативно-технический документ - ГОСТ 6137-2015.</t>
  </si>
  <si>
    <t>259929.190.000065</t>
  </si>
  <si>
    <t>Металлоконструкция</t>
  </si>
  <si>
    <t>для опоры высоковольтной линии электропередачи</t>
  </si>
  <si>
    <t>Металлоконструкция устройства ответления УО-04 для ВЛ 6-10 кВ состоитиз:1) Заземляющий проводник ЗП-1, шт - 1;2) Траверса ТМ-73, шт - 1;3) Хомут марки Х-51, шт - 1;4) Траверса ТМ-74, шт - 1;5) Хомут марки Х-42,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- 2;Траверсы ТМ-73 (проект 27.0002-38) предназначены для выполнениякрепления провода к стойкам СВ 110-3,5 в период монтажа и установкианкерных опор ЛЭП 10 кВ. К траверсе ТМ-73 приваренны пять петель,которые оборудованны серьгами марки СРС7-16 и поставляются в комплекте.Крепление траверсы ТМ-73 на стойки СВ выполняется с использованиемкрепёжного хомута марки Х-51  поставляемого  в комплекте с гайкой  ишайбой. Траверсы ТМ-73 изготавливаются только из качественной сталиуглеродистой, что придает изделию необходимую прочность. Антикоррозийноепокрытие (лак БТ-577) предохраняет траверсы от воздействия окружающейсреды и способствует долговременной работе.Габаритные размеры, мм - 1200х200х232;Спецификация траверсы ТМ-73ПОЗИЦИЯ НАИМЕНОВАНИЕ ДЕТАЛИ КОЛИЧЕСТВО МАССА, КГ1) Уголок 100х100х8 ГОСТ 8509-93 L=640, шт - 1;2) Круг 30 ГОСТ 2590-88 L=360, шт - 1;Траверсы ТМ-74 (проект 27.0002-39) используются во время установки опор,монтажа и проведения высоковольтных ЛЭП для крепления проводов.Крепление осуществляется с применением специальных хомутов, маркакоторых определяется типом стойки. Хомут марки Х-42 используется длякрепления траверсы ТМ-74 на стойки СВ110-3,5. Поставляются данные хомутыв комплекте с гайкой  и шайбой. Все траверсы ТМ-74 производятся изпрочной углеродистой стали, не содержащей легирующих компонентов.Битумный лак БТ-577 наносится на поверхность траверс и образует стойкоеантикоррозийное покрытие. Спецификация траверсы ТМ-74ПОЗИЦИЯ НАИМЕНОВАНИЕ ДЕТАЛИ КОЛИЧЕСТВО МАССА, КГ1) Уголок 100х100х8 ГОСТ 8509-93 L=900, шт - 1;2) Уголок 63х63х8 ГОСТ 8509-93 L=200, шт - 1;3) Круг 30 ГОСТ 2590-88 L=360, шт - 2;4) Круг 10 ГОСТ 2590-88 L=500, шт - 1;Хомуты Х42 используются для выполнения крепления стандартныхметаллоконструкций воздушных линий электропередач номинальным напржением6кВ и 10кВ к железобетонным стойкам.Круг 16, шт - 1;Гайка М16, шт - 3;Шайба 16, шт - 2;Полоса 5х50, шт - 2;Н - 215мм;L - 240мм;L1 - 75мм.</t>
  </si>
  <si>
    <t>Металлоконструкция для опоры промежуточной П10-3(Н) одностоечной 6-10кВсостоит из:1) Траверса ТМ 2001, шт - 1;2) Заземляющий проводник ЗП-1, шт - 1;Траверса ТМ 2001 используется для крепления проводов на одноцепнойпромежуточной опоре. Крепление траверсы ТМ 2001 на стойки СВ 110-3,5выполняется с использованием крепёжного хомута марки Х-51 (27.0002-42)поставляемого в комплекте с гайкой  и шайбой.Технические характеристики:1) Уголок 100х100х8 L=1200 ГОСТ 8509-93, шт - 1;2) Уголок 75х75х8 L=290 ГОСТ 8509-93, шт - 1;3) Уголок 75х75х8 L=400 ГОСТ 8509-93, шт - 2;4) Круг 30 L=306 ГОСТ 2590-2006, шт - 3;5) Круг 10 L=250 ГОСТ 2590-2006, шт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t>
  </si>
  <si>
    <t>Металлоконструкция Опоры концевой анкерной двух стоечной  А10-З(Н)состоит из:1) Заземляющий проводник ЗП-1, шт - 1;2) Траверса ТМ2002, шт - 1;3) Траверса ТМ2003,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- 1;Траверса ТМ2002 используется для промежуточного крепления проводов.Поставляемого  в комплекте с болтом М20х260 2шт и гайкой М20 4шт;Технические характеристики:1) Уголок 100х100х8 L=1200 ГОСТ 8509-93, шт - 1;2) Уголок 63х63х5 L=200 ГОСТ 8509-93, шт - 1;3) Круг 16 L=254 ГОСТ 2590-2006, шт - 5;4) Круг 10 L=360 ГОСТ 2590-2006, шт - 1;Траверса ТМ2003 используется для промежуточного крепления проводов.Поставляемого в комплекте с болтом М20х260 2шт  и гайкой М20 4шт;Технические характеристики:1) Уголок 80х80х6 L=290 ГОСТ 8509-93, шт - 1;2) Уголок 63х63х5 L=370 ГОСТ 8509-93, шт - 1;3) Круг 30 L=360 ГОСТ 2590-2006, шт - 1;4) Круг 16 L=254 ГОСТ 2590-2006, шт - 1;5) Серьга С7-16, шт - 6.</t>
  </si>
  <si>
    <t>Линейная арматура для опоры угловой анкерной ПУА1(Н) состоит из:1) Заземляющий проводник ЗП-6, шт - 1;2) Лента F 207;3) Скрепа NC 20;4) Анкерные кронштейны СS10.3, шт - 2;5) Стяжные хомуты E 778, шт - 2;6) Зажим анкерный DN 35, шт - 2;Заземляющий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- 4;Нормативно-технический документ - ГОСТ 13276-79;Скрепа NC 20 преднозначен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- 15;Нормативно-технический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</si>
  <si>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Линейная арматура для опоры анкерной двух стоечной ПК3(Н) состоит из:1) Лента F 207, шт - 1;2) Скрепа NC 20, шт - 4;3) Анкерные кронштейны СS10.3, шт - 2;4) Стяжные хомуты E 778;5) Зажим анкерный DN 35, шт - 2;6)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- 2;Нормативно-технический документ - ГОСТ 13276-79;Скрепа NC 20  предназначен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- 15;Нормативно-технические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- 17;Разрушающая нагрузка, кН - 30;Ширина, мм - 8;Нормативно-технический документ - ГОСТ 13276-79.</t>
  </si>
  <si>
    <t>Линейная арматура для опоры промежуточной одна стоечной  ПП1(Н) состоитиз:1) Лента F 207, шт - 1;2) Скрепа NC 20, шт - 1;3) Комплект промежуточной подвески ES1500, шт - 1;4) Стяжные хомуты E 778, шт - 2;5)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- 1;Нормативно-технический документ - ГОСТ 13276-79;Скрепа NC 20 предназначен для фиксирования ленты F 207.Размер, мм - 20;Количество, шт - 2;Нормативно-технический документ - ГОСТ Р 51177-98;Комплект промежуточной подвески ES1500 (промежуточный поддерживающийзажим + кронштейн) служит для промежуточного и углового крепления СИП 2(самонесущих изолированных проводов) на опорах линий электропередачлюбого типа.Техническая характеристика:Модель - ES1500;Вес, кг - 0,45;Номинальное сечение проводника, мм2 - 25;Максимальное сечение проводника, мм2 - 95;Предельная нагрузка, Н - 1200;Гарантийный срок, мес - 96;Стяжные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</si>
  <si>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265152.590.000002</t>
  </si>
  <si>
    <t>Метрошток</t>
  </si>
  <si>
    <t>общая длина до 3,5 м</t>
  </si>
  <si>
    <t>Метрошток.Назначение - для измерения уровня нефти, нефтепродуктов и под товарнойводы в резервуарах, транспортных и стационарных емкостях;Технические характеристики:Номинальная длина шкалы, мм, не более - 3300;Нормированное значение длины в развернутом и фиксированном состоянии,мм, не более - 3500;Цена деления шкалы, мм - 1;Пределы допускаемой основной погрешности общей длины шкалы иотдельных ееинтервалов метрштока при температуре - от +15 С до +25 С,мм:- общая длина, не более -  ±2;- интервал от начала до середины шкалы, не более - ±1;- сантиметровые интервалы, не более - ±0,5;- миллиметровые интервалы - ±0,2; Длина отметок шкалы метроштока, мм:- миллиметровых - от 5 до 7;- пятимиллиметровых - от 7 до 9;- сантиметровых - от 10 мм до 12 мм;- дециметровых и метровых - от 16 мм до 18 мм.Ширина штриха шкалы, мм - от 0,35 до 0,45;Глубина цифр, букв и штрихов, мкм, не менее - 30;Неперпендикулярность торцовой поверхности наконечника относительноцилиндрической поверхности корпуса, угол, не более - 1;Допустимое давление врезервуаре, Па, не более - 500;Длина выступающей части наконечника, мм - от 1 до 3;Масса, кг, не более - 2,2.Поставщик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 - технический документ - ГОСТ 8.247-2004.Поставщик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</si>
  <si>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257340.100.000010</t>
  </si>
  <si>
    <t>Метчик</t>
  </si>
  <si>
    <t>машинный</t>
  </si>
  <si>
    <t>Метчик машинный и ручной.Назначение - для нарезания метрической резьбы машинным способом ивручную;Технические характеристики:Конструкция - машинный и ручной;Обозначение - 2621-1613.2;Диаметр, мм - 16;Шаг резьбы, мм - 1,5;Нормативно-технический документ - ГОСТ 3266-81.</t>
  </si>
  <si>
    <t>266012.900.000002</t>
  </si>
  <si>
    <t>Мешалка магнитная</t>
  </si>
  <si>
    <t>для перемешивания жидкости</t>
  </si>
  <si>
    <t>Мешалка магнитная предназначена для перемешивания жидкостей с помощьюмагнитного якоря. Может быть использована при подготовке проб ипроведении анализов. Мешалка представляет собой электронно-механическоеустройство, которое обеспечивает выполнение операций по смешиваниюреагентов при заданной постоянной скорости вращения магнитного якоря,помещенного в сосуд с жидкостью.Технические характеристики:Максимальный перемешиваемый объем, мл - 1000;Диапазон частоты вращения якоря, об/мин – от 200 до 2000;Максимальная потребляемая мощность, Вт - 2;Питание от сети переменного тока (50-60Гц), В - 90-240;Габаритные размер, мм - 120x105x50;Масса, кг - 0,3;Нормативно-технический документ - ГОСТ 22577-77.</t>
  </si>
  <si>
    <t>282912.900.000070</t>
  </si>
  <si>
    <t>Модуль электродеионизации</t>
  </si>
  <si>
    <t>фильтр-пресс</t>
  </si>
  <si>
    <t>Устройство водоочистки 5.886.101 предназначено для получениядеионизированной воды для заправки генераторов водорода и лабораторныханализов.Технические характеристики:Удельное сопротивление воды на выходе устройства, МОм·см, не менее - 10;Производительность системы по деионизированной воде, л/ч, не менее - 10;Давление воды на выходе, атм - от 1 до 3,5;Габариты - 250×610×465;Максимальная потребляемая мощность, Вт, не более - 40;Масса, кг, не более - 22.</t>
  </si>
  <si>
    <t>257330.550.000010</t>
  </si>
  <si>
    <t>Молоток</t>
  </si>
  <si>
    <t>шлакоотбойный</t>
  </si>
  <si>
    <t>Молоток шлакоотбойный сварщика.Молоток шлакоотбойный молоток (другое название - зубило сварщика) -специальный инструмент, необходимый каждому электросварщику ручнойдуговой сварки.В процессе сварки поверхность шва покрывается коркой - застывшим шлаком,который образуется при ручной дуговой сварке покрытыми электродами и приавтоматической сварке под флюсом.С одной стороны головка молотка имеет форму зубила, расположенноепараллельно рукоятке, со второй - острое жало.Шлакоотбойный молоток сварщика должен соответствовать целому спектрутребований:- Двухсторонняя головка является основным рабочим элементом инструмента,поэтому она должна быть выполнена из высокоуглеродистой стали,закаленной до максимального уровня твердости. Это обеспечиваетпродолжительный срок службы и предотвращает затупление.- Наличие заостренных концов на бойке позволяет отбивать шлак в самыхтруднодоступных местах;- Рукоятка должна быть оснащена петлей или кольцом для удобного хранениямолотка на поясе спецодежды;- Металлическая ручка с резиновой рукояткой и ручка-пружина отличногасят отдачу;Пружинная конструкция обеспечивает смягчение отдачи во время ударов.Технические характеристики:Вес молотка, гр - не менее 300 и не более 450:Длина рукоятки, мм - не менее 250 и не более 350;Длина металического бойка, мм - не менее 150 и не более 200Перечень документов при поставке:- с приложением сертификата;Поставщик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</si>
  <si>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205959.730.000000</t>
  </si>
  <si>
    <t>Монтажная пена</t>
  </si>
  <si>
    <t>всесезонная, бытовая (с трубкой-адаптером), в аэрозольной упаковке</t>
  </si>
  <si>
    <t>Пена монтажная всесезонная с трубкой-адаптером.Технические характеристики:Объем, мл - 750;Масса, кг, не менее - 0,80;Сезон - всесезонная;Комплектация - с трубкой-адаптером;Упаковка - аэрозольная;Нормативно-технический документ - ГОСТ Р 51697-2000.</t>
  </si>
  <si>
    <t>257214.690.000013</t>
  </si>
  <si>
    <t>Муфта</t>
  </si>
  <si>
    <t>штанговая, стальная</t>
  </si>
  <si>
    <t>Муфта штанговая соединительная.Назначение - штанговая стальная;Технические характеристики:Обозначение - муфта штанговая;Конструктивное исполнение – 1 (1- муфта штанговая с лысками под ключ,нормального диаметра);Класс изготавливаемых муфт по ГОСТ Р 51161-2002 - Т;Условный размер, мм - 19х19;Нормативно-технический документ - ГОСТ 13877-96.</t>
  </si>
  <si>
    <t>Муфта штанговая соединительная.Назначение - штанговая стальная;Технические характеристики:Обозначение - муфта штанговая;Конструктивное исполнение – 1 (1- муфта штанговая с лысками под ключ,нормального диаметра);Класс изготавливаемых муфт по ГОСТ Р 51161-2002 - Т;Условный размер, мм - 22х22;Нормативно-технический документ - ГОСТ 13877-96.</t>
  </si>
  <si>
    <t xml:space="preserve"> асбестовая, марка АП (АП-31)</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</si>
  <si>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- 10х10;Условия поставки:- сертификат происхождения/качества;Нормативно-технический документ - ГОСТ 5152-84.</t>
  </si>
  <si>
    <t>259413.900.000022</t>
  </si>
  <si>
    <t>Набор инструментов</t>
  </si>
  <si>
    <t>для слесарных работ</t>
  </si>
  <si>
    <t>704 Набор</t>
  </si>
  <si>
    <t>"Набор слесарных зубил и бородков для различных работ по металлу.
Инструменты выполнены из прочного хромованадиевого сплава.
Техническая характеристика:
количество предметов в наборе, шт - 12;
назначение - универсальный;
тип - набор;
В комплекте имеется:
зубила по металлу, шт - 3 (10х142, 12х153, 16х172мм);
кернеры, шт - 3 (2х140, 6х100, 8х110мм);
выколотки, шт - 6 (1,5х150, 3х152, 4x152, 5x152, 6x152, 8x152мм)."</t>
  </si>
  <si>
    <t>257330.600.000002</t>
  </si>
  <si>
    <t>для различных электромонтажных работ</t>
  </si>
  <si>
    <t>Набор электромонтера для осуществления профилактического ремонтаоборудования под напряжением до 1000 В.Набор состоит из:1. Головки торцовые: 8 мм, 10 мм, 11 мм, 12 мм, 13 мм, 14 мм, 15 мм, 17мм, 18 мм, 19 мм, кмп – 1;2. Вороток для торцовых головок, шт – 1;3. Удлинитель для воротка и торцовых головок, шт- 1;4. Ключ гаечный 8х10, шт – 1;5. Ключ гаечный 12х10, шт – 1;6. Ключ гаечный 12х13, шт - 1;7. Ключ гаечный 14х17, шт - 1;8. Ключ раздвижной КР-19 изолированный до 1000 В, шт – 1;9. Пресс-клещи для снятия изоляции СИ-6 Ø0,75-6 мм, шт – 1;10. Нож кабельный изолированный до 1000 В, шт – 1;11. Отвертка крестовая 1х100 изолированная до 1000 В, шт – 1;12. Отвертка крестовая 1х125,0 изолированная до 1000 В, шт – 1;13. Отвертка шлицевая 4х100 изолированная до 1000 В, шт – 1;14. Отвертка шлицевая 5,5х125 изолированная до 1000 В, шт – 1;15. Плоскогубцы 180 мм изолированные до 1000 В, шт – 1;16. Кусачки боковые 180 мм изолированные до 1000 В (ГОСТ 28037-89) , шт– 1;17. Отвертка индикаторная, шт – 1;18. Индикатор напряжения ПИН-90-2М (ПИН-50-1000) до 1000 В, шт – 1;19. Мультиметр цифровой, шт – 1;20. Фонарик налобный, шт – 1;21. Молоток 0,2 кг, шт – 1;22. Набор надпилей (5 шт) , кмп – 1;23. Набор изолированных шестигранников, кмп – 1;24. Набор поставляется в специальной сумке с жестким каркасом и откиднойпередней стенкой на молниях, имеются ручками для носки в руках.</t>
  </si>
  <si>
    <t>329959.900.000036</t>
  </si>
  <si>
    <t>Набор настольный</t>
  </si>
  <si>
    <t>письменный</t>
  </si>
  <si>
    <t>Настольный набор премиум-класса с серебристой фурнитурой. Техническиехарактеристики:Материал - дерево;Цвет - темная вишня;Двойной лоток - да;Количество предметов, шт - 10;Комплектация:- двойной лоток для бумаг;- коврик для письма (размер, см - 67х43);- подставка для ручек (2 шариковые ручки в комплекте);- стакан-подставка для письменных принадлежностей;- подставка для бумажного блока;- подставка для визиток;- нож для вскрытия конвертов;- диспенсер для скрепок;- подставка для перекидного календаря;- степлер.</t>
  </si>
  <si>
    <t>Набор настольный.Назначение - для офиса;Технические характеристики:Количество предметов в наборе - 17;Материал - пластик;Цвет - по слогасованию заказчика;Комплектация:- подставка;- карандаш с ластиком, шт - 2;- шариковые ручки, шт - 2;- канцелярский нож;- точилка;- ластик;- ножницы;- блок для записи;- линейка;- клейкая канцелярская лента;- силовые кнопки;- степлер № 10;- скобы для степлера № 10;- антистеплер;- скрепки;Поставщик предоставляет гарантию на качество на весь объём Товара втечение 12 месяцев от даты поставки.</t>
  </si>
  <si>
    <t>257330.930.000037</t>
  </si>
  <si>
    <t>Набор слесарный</t>
  </si>
  <si>
    <t>профессиональный</t>
  </si>
  <si>
    <t>Набор инструментов моториста из 142 предметов.Назначение - для использования в мастерских, автосервисах;Технические характеристики:Количество предметов, шт - 142;Материал - качественная сталь;Упаковка - удобный пластиковый кейс;Состав набора:Привод 1/4'';Насадка 1/4" крестовая, шт, не менее - 4 ( PH0; PH1; PH2; PH3);Насадка 1/4" крестовая, шт, не менее - 4 (PZ0; PZ1; PZ2; PZ3);Насадка 1/4" плоская, шт, не менее - 3 (4; 5,5; 7мм);Насадка 1/4" шестигранный, шт, не менее - 8 (2; 3; 4; 5; 6; 7; 8; 10мм);Насадка 1/4" звездочка, шт, не менее - 7 (T-10H; T-15H; T-20H; T-25H; T-27H; T-30H; T-40H);Головка короткая 1/4" 6-гр., шт, не менее - 9 (4; 4,5; 5; 5,5; 6; 7; 8;9; 10мм);   Головка торцевая звездочка 1/4", шт, не менее - 5 (E4; E5;E6; E7; E8);Трещотка 1/4" 24 зубца 155 мм, шт, не менее - 1;Удлинитель 1/4", шт, не менее - 3 (50; 100; 150мм);Кардан 1/4", шт, не менее - 1;Переходник 3/8"-1/4" с отверстием, шт, не менее - 1;Держатель для насадок 1/4", шт, не менее - 1;Гибкий удлинитель 1/4" 145 мм, шт, не менее  - 1;Вороток-отвертка под головку 1/4" 150 мм, шт, не менее - 1;Привод 3/8":Головка короткая 3/8" 12-гр, шт, не менее - 15 (6; 7; 8; 9; 10; 11; 12;13; 14; 15; 17; 18; 19; 21; 22мм);Трещотка 3/8" 24 зубца 260 мм. с шарниром, шт - 1;Удлинитель 3/8", шт - 2 (75; 150мм);Кардан 3/8", шт - 1;Привод 1/2":Головка короткая 1/2" 6-гр. шт, не менее - 19 (8; 10; 12; 13; 14; 15;16; 17; 18; 19; 20; 21; 22; 23; 24; 25; 27; 30; 32мм);Головка торцевая звездочка 1/2", шт, не менее - 5 (E10; E12; E14; E16;E20);Вороток с шарниром 1/2" 430 мм, шт - 1;Трещотка 1/2" 24 зубца 255 мм, шт - 1;Головка свечная 1/2", шт - 2 (16; 20.6мм);Удлинитель 1/2", шт - 2 (75; 250мм);Кардан 1/2", шт - 1;Переходник 3/8"-1/2" с отверстием, шт - 1;Вороток 1/2" Г-обр. 260 мм, шт - 1;Ключ рожково-накидной, шт, не менее - 17 (6; 7; 8; 9; 10; 11; 12; 13;14; 15; 16; 17; 18; 19; 21; 22; 24мм);Ключ разрезной, шт, не менее - 5 (8х10; 10х12; 11х13; 12х14; 17х19мм);Шестигранник Г-обр., шт, не менее - 10 (2,5; 3; 4; 5; 6; 7; 8; 10; 12;14мм);Молоток деревянная ручка, шт, не менее - 1;Пассатижи 175 мм, шт, не менее - 1;Клещи с фиксатором 250 мм, шт, не менее - 1;Отвёртка крестовая РН1х25 мм, шт - 1;Отвёртка крестовая РН2х100 мм - 1;Отвёртка крестовая РН2x100 мм силовая, шт - 1;Отвёртка шлицевая 5,5х25 мм, шт - 1;Отвёртка шлицевая 6,5х150 мм , шт - 1;Отвёртка шлицевая 6,5х150 мм. cиловая, шт - 1;Прилагаемая документация при поставке товара:- паспорт;- сертификат соответствия.Паспорт и сертификат соответствия.- сертификатсоответствия.</t>
  </si>
  <si>
    <t>Комплект инструментов слесаря-газовика НИС-ГАЗ предназначен дляобслуживания и профилактического ремонта газовых приборов, оборудованийи коммунальных сетей.Комплектация 37 инструментов:1)Ключи гаечные рожковые 19х22 (омедненный инструмент), шт - 1;2)Ключи гаечные рожковые 24х27 (омедненный инструмент), шт - 1;3)Ключи гаечные рожковые 12х14 (омедненный инструмент), шт - 1;4)Ключи гаечные рожковые 14х17 (омедненный инструмент), шт - 1;5)Ключи гаечные рожковые 27х30 (омедненный инструмент), шт - 1;6)Ключ газовый разводной КТРн0 (омедненный инструмент), шт - 1;7)Ключ газовый разводной КТРн1 (омедненный инструмент), шт - 1;8)Кусачки торцовые 200 мм (омедненный инструмент), шт - 1;9)Плоскогубцы 180 мм (омедненный инструмент), шт - 1;10)Отвертка крестовая 150мм №1 (омедненный инструмент), шт - 1;11)Отвертка крестовая 180мм №2 (омедненный инструмент), шт - 1;12)Отвертка крестовая 250мм №3 (омедненный инструмент), шт - 1;13)Отвертка со шлицем 0,3см (омедненный инструмент), шт - 1;14)Отвертка со шлицем 0,6см (омедненный инструмент), шт - 1;15)Отвертка со шлицем 1,0см (омедненный инструмент), шт - 1;16)Молоток (0,5 кг) (омедненный инструмент), шт - 1;17)Зубило 160мм (омедненный инструмент), шт - 1;18)Вороток для плашек G1/2-G3/4 (М16-М24) с трещоткой, шт - 1;19)Вороток для плашек с трещоткой G1-G1 1/4, шт - 1;20)Индикатор утечки газа ФТ-02В1, шт - 1;21)Кран газовый, шт - 1;22)Манометр на 4 кгс/см2, шт - 1;23)Плашка G 1/2' трубная ТИЗ, шт - 1;24)Плашка М 36х3 ХВСГ, шт - 1;25)Напильник плоский с ручкой, шт - 1;26)Напильник трёхгранный с ручкой, шт - 1;27)Ножовка по металлу, шт - 1;28)Полотна для ножовки, шт - 1;29)Рулетка 3 м, шт - 1;30)Фонарь светодиодный налобный, шт - 1;31)Штангенциркуль, шт - 1;32)Лента ФУМ (для газовиков), шт - 1;33)Перчатки латексные разовые, шт - 1;34)Пакля, шт - 1;35)Кисть, шт - 1;36)Шило, шт - 1;37)Сумка инструментальная, шт - 1.</t>
  </si>
  <si>
    <t>257360.900.000007</t>
  </si>
  <si>
    <t>кабельный, луженый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</si>
  <si>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мм2 - 25;Диаметр контакт стержня - 8;Внутренний диамтер хвостовика, мм - 7;Материал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</si>
  <si>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мм2 - 35;Диаметр контакт стержня - 10;Внутренний диамтер хвостовика, мм - 8;Материал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</si>
  <si>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мм2 - 50;Диаметр контакт стержня - 10;Внутренний диамтер хвостовика, мм - 9;Материал - А (алюминий);Климатическое исполнение - УХЛ3;Нормативно-технический документ - ГОСТ 9581-80,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</si>
  <si>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мм2 - 70;Диаметр контакт стержня - 10;Внутренний диаметр хвостовика, мм - 13;Материал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</si>
  <si>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мм2 - 95;Диаметр контакт стержня - 10;Внутренний диаметр хвостовика, мм - 15;Материал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</si>
  <si>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мм2 - 25;Диаметр контакт стержня - 8;Внутренний диаметр хвостовика, мм - 8;Материал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</si>
  <si>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- 10;Внутренний диаметр хвостовика, мм - 10;Материал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</si>
  <si>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мм2 - 50;Диаметр контакт стержня - 8;Внутренний диаметр хвостовика, мм - 11;Материал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</si>
  <si>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предназначеныйдля оконцевания проводов и кабелей с алюминиевыми жилами. Наконечникиизготавливаются из медной трубы марки М2 сзащитным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ТМЛ, трубчатый медный луженый;Номинальное сечение наконечника, мм2 - 10;Диаметр контакт стержня - 6;Внутренний диамтер хвостовика, мм - 5;Материал - М (медь);Климатическое исполнение - Т2;Нормативно-технический документ - ГОСТ 7386-80.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</si>
  <si>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мм2 - 12;Диаметр контакт стержня - М6;Внутренний диаметр хвостовика, мм - 17;Материал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</si>
  <si>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мм2 - 16;Диаметр контакт стержня - 6;Внутренний диаметр хвостовика, мм - 6;Материал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</si>
  <si>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- 8;Внутренний диаметр хвостовика, мм - 10;Материал - М (медь);Климатическое исполнение - УХЛ3;Нормативно-технический документ - ГОСТ 7386-80.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</si>
  <si>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изалюминиевой трубы марки АД1М. ГОСТ 18475-82.Технические характеристики:Марка - ТА;Номинальное сечение наконечника, мм2 - 10;Диаметр контакт стержня - 8;Внутренний диамтер хвостовика, мм - 4,5;Материал - А (аллюминий);Климатическое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</si>
  <si>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мм2 - 16;Диаметр контакт стержня - 8;Внутренний диамтер хвостовика, мм - 5,4;Материал - А (алюминий);Климатическое исполнение - УХЛ3;Нормативно-технический документ - ГОСТ 9581-80, ГОСТ 23981-80.</t>
  </si>
  <si>
    <t>257360.900.000008</t>
  </si>
  <si>
    <t>кольцевой, изолированный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</si>
  <si>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мм2 - 240;Диаметр контакт стержня - 20;Внутренний диамтер хвостовика, мм - 20;Материал - А (алюминий);Климатическое исполнение - УХЛ3;Нормативно-технический документ - ГОСТ 9581-80, ГОСТ 23981-80.</t>
  </si>
  <si>
    <t>Насосный агрегат дозировочный типа НД.Назначение - для объемного напорного дозирования натуральных иагрессивных жидкостей, эмульсий, суспензий.Технические характеристики:Точность дозирования, мл - 2,5;Подача, л/час, не менее - 10;Напор, м, не менее - 100;Материал проточной части - К;Исполнение электродвигателя - взрывозащищенное, ВАО;Мощность, кВт, не менее - 0,25;Частота вращения, об/мин, не менее - 1500;Климатическое исполнение - УХЛ3;Перечень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</si>
  <si>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265151.700.000095</t>
  </si>
  <si>
    <t>Насос пробоотборный</t>
  </si>
  <si>
    <t>ручной</t>
  </si>
  <si>
    <t>Насос механический ротационный со счетчиком адаптированный для работы сбочками от 50 до 200 литров. Имеется встроенный регулируемый адаптер дляфиксации на бочке. Насос предназначен для моторных, гидравлических итрансмиссионных масел.В комплекте:- насос ручной;- механический счетчик;- всасывающий патрубок;- подающий рукав, м, не менее - 1,2;- маслобензостойкие прокладки;- адаптер на бочку;Технические характеристики:Тип - роторный-лопастной;Производительность, л, не менее - 20;Диаметр всасывающего патрубка, мм - 32;Диаметр выходного патрубка, мм - 25;Материал корпуса - алюминий (искробезопасен);Телескопическая труба для всасывания длиной, см, не менее - 100;2"" резьба для соединения с бочками 50, 100 и 200 литров;Присоединительные размеры 1"";Усиленная ручка;Счетчик механический (погрешность +/-1%);Перечень документов при поставке:- руководство по эксплуатации (паспорт);- сертификат (декларация) соответствия;- сертификат о поверке счетчика на 1 год;- сертификаты об утверждении типа средств измерений установленногообразца для средств измерения в РК. Первичная поверка средств измеренийдолжна быть проведена при ее выпуске из производства и действительна вКазахстане.Все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</si>
  <si>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Ручной насос  – сильфонный насос, в котором образец воздухапрокачивается через индикаторную трубку Drager при сжатии / отпусканиисильфона (качке). Корпус насоса должна состоят из сильфонов, которыедолжны прижиматься к друг другу для измерения. В корпусе насоса долженрасполагаться индикатор указывающий на число качков.Технические данные:Число качков - 1-50 и выше;Объем качка, мл - 100±5%;Размеры  ВхШхГ, мм - 85х170х45;Масса, г - 250;Условия окружающей среды  (при эксплуатации и хранении):Температура, С - (-20) (+50);Влажность без конденсации, % - 0-95.</t>
  </si>
  <si>
    <t>257111.390.000003</t>
  </si>
  <si>
    <t>Нож</t>
  </si>
  <si>
    <t>Нож канцелярский.Назначение - для резки бумаг;Описание:- имеет специальную кнопку;- работающую на выдвижение либо фиксацию;- через хвостовую часть ножа можно заменить лезвие;Технические характеристики:Тип ножа - канцелярский;Размер лезвия, мм - 18;Материал рукояти - ударопрочный пластик.</t>
  </si>
  <si>
    <t>257111.910.000001</t>
  </si>
  <si>
    <t>Ножницы</t>
  </si>
  <si>
    <t>канцелярские</t>
  </si>
  <si>
    <t>Ножницы для работы с бумагой и картоном.Технические характеристики:Длина, мм - 200;Материал - нержавеющая сталь;Материал ручек - пластик;Наличие вставок - нет;Симметричные ручки - да;Эргономичные ручки - нет;Цвет - черный.</t>
  </si>
  <si>
    <t>222925.700.000036</t>
  </si>
  <si>
    <t>Обложка</t>
  </si>
  <si>
    <t>для переплета, формат А4</t>
  </si>
  <si>
    <t>Обложки для переплета.Назначение - для переплета из плотного картона;Актуальны для создания деловых брошюр. Имеют поверхность с текстурой,имитирующей натуральную кожу.Технические характеристики:Тип обложек - непрозрачные;Плотность картона, г/м2 - 230;Формат - А4;Размер, мм - 210х297;Материал - картон;Текстура – тиснение под кожу;Цвет - по согласованию с заказчиком;Комплект, шт - 100.</t>
  </si>
  <si>
    <t>244212.000.000003</t>
  </si>
  <si>
    <t>Оксид алюминия</t>
  </si>
  <si>
    <t xml:space="preserve">Алюминий окись (чистый для хроматографии) используется в качестве адсорбента для набивки в хроматографические колонки.
Формула Al2O3;
Внешний вид: порошок белого цвета;
Размер частиц от 40 мкм до 200 мкм, не менее – 85%;
</t>
  </si>
  <si>
    <t>САП</t>
  </si>
  <si>
    <t>264042.700.000009</t>
  </si>
  <si>
    <t>Панель управления</t>
  </si>
  <si>
    <t>сенсорная</t>
  </si>
  <si>
    <t>Стационарная панель оператора, серии Кормфорт, с сенсорным управлением,широкоформатным TFT-дисплеем позволяет наглядно визуализировать процессыс использованием полей ввода-вывода, графики, кривые, бар-графики,текстовую информацию и растровые изображения.Технические характеристики:Модель дисплея - TFT 700;Диагональ экрана, in – 7;Ширина дисплея, mm - 152,4;Высота дисплея. mm - 91,4;Число цветов - 16 777 216;Разрешение (Pixel ) - горизонтальное 800, вертикальное 480;Фоновая подсветка СНО фоновой подсветки (при 25 ), h - 80 000;Фоновая подсветка с регулируемой яркостью, % - 0-100;Клавиши прямого действия (сенсорные кнопки в качестве периферийныхустройств вывода модуля S7) – 32;Монтажное положение – вертикальное, горизонтальное;Максимально допустимый угол наклона без принудительной вентиляции, град– 35;Вид напряжения питания -  постоянный ток;Номинальное значение (пост. ток), V – 24;Допустимый диапазон, нижний предел (пост. ток), V - 19,2;Допустимый диапазон, верхний предел (пост. ток), V - 28,8;Потребление тока (номинальное), A - 0,5;Нормальная потребляемая мощность, W – 12;Тип процессора - X86;Карта памяти SD, Мбайт -  2;Карта Флэш-память ОЗУ – да, для 12 Mbyte;Число битовых сообщений – 4 000;Число символов в информационном тексте – 70;Число аналоговых сообщений – 200;Число записей – 1024;Число переменных на устройство - 2 048;Число переменных,  обьектов на одно изображение – 400;Число проектируемых изображений - 500;Число комплексных объектов на одно изображение – 20;Число архивов на устройство - 50; Число элементов в архиве - 20 000;Число интерфейсов Industrial Ethernet - 1; 2 порта (переключатель);Число интерфейсов RS 485 - 1; комбинированный RS 422/485;Число USB-разъемов  - 2; USB 2.0;Число разъемов USB-Mini-B - 1; 5-полюсный;Число слотов для карты памяти SD Card – 2;Светодиодный индикатор состояния Industrial-Ethernet – 2; Число портов встроенного коммутатора - 2;Протоколы – PROFINET, PROFINET IO,  IRT- MRP (не ниже WinCC V12),PROFIBUS, MPI Протоколы (Ethernet) -  TCP/IP, DHCP, SNMP, DCP, LLDP;Свойства сети – HTTP, HTTPS, HTML, XML, CSS, Active X, JavaScript;Степень защиты и класс защиты - IP (спереди) IP65,  IP (сзади) IP20;Наличие Динамиков – да;Обозначение: 6AV2124-0GC01-0AX0; SIMATIC HMI TP700 COMFORT, COMFORTPANEL, TOUCH OPERATION, 7" WIDESCREEN-TFT-DISPLAY, 16 MIL. COLORS,PROFINET INTERFACE, MPI/PROFIBUS DP INTERFACE, 12 MB USER MEMORY,WINDOWS CE 6.0, CONFIGURABLE FROM WINCC COMFORT V11</t>
  </si>
  <si>
    <t>222925.700.000027</t>
  </si>
  <si>
    <t>Папка</t>
  </si>
  <si>
    <t>пластиковая, формат А4</t>
  </si>
  <si>
    <t>Папка скоросшиватель.Назначение - для быстрого сбора документов;Технические характеристики:Формат - А4;Размер, мм - 210х297;Материал обложки - полипропилен пластик;Крепление - с арочным механизмом;Ширина торца, мм - 50.Поставщик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</si>
  <si>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Паронит общего назначения ПОН-А.Технические характеристики:Обозначение марки - ПОН;Исполнение - А;Толщина, мм - 3,0;Длина, мм - 1500;Ширина, мм - 1700;Климатическое исполнение - УХЛ1;Нормативно-технический документ - ГОСТ 481-80.</t>
  </si>
  <si>
    <t>284922.500.000020</t>
  </si>
  <si>
    <t>Патрон токарный</t>
  </si>
  <si>
    <t>трехкулачковый, клиновый</t>
  </si>
  <si>
    <t>Патрон токарный самоцентрирующий трехкулачковый.Назначение - для зажима деталей на станках токарной группы;Технические характеристики:Вид - токарный самоцентрирующий трехкулачковый;Тип - 3, с креплением непосредственно на фланцевые концы шпинделей;Исполнение - 1, с цельными кулачками;Обозначение - 7100-0063;Диаметр Ду, мм - 315;Класс точности - П;Нормативно-технический документ - ГОСТ 2675-80.</t>
  </si>
  <si>
    <t>Патрубок НКТ 73х5,5 длина -1000 мм с муфтой.Поставка:-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</si>
  <si>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Патрубок НКТ 89х6,5 длина -1000 мм с муфтой.Поставка:-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</si>
  <si>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204120.900.000001</t>
  </si>
  <si>
    <t>Пеногаситель</t>
  </si>
  <si>
    <t>для контроля вспенивания в технологических процессах</t>
  </si>
  <si>
    <t>Антивспениватель, для контроля пены в аминовом растворе OASE на основеМДЭА BASF в процессе переработки газа для проекта "Строительствоустановки сероочистки ПНГ Прорвинской группы месторождений".Предназначен для дальнейшего технического сопровождения работы установкиаминовой очистки, не требует замены. По рекомендации производителя, всоответствии с руководством по эксплуатации к аминовому раствору OASE наоснове МДЭА, Компании "BASF SE" (Германия), а также для исключениянарушения технологического режима работы аминовой установки, наустановке используется антивспениватель марки "SAG 7133". Применениедругих типов антивспенивателя не допускается.Технические характеристики:Марка - "SAG 7133"Жидкость - немного вязкая;Цвет - белый;Активные ингридиенты, %- 10;Удельный вес при 25 /25С - 1;рН- 7;Вязкость при 25 С - 600;Тип эмульсии - неионный, силиконовая антивспенивающая эмульсия SAG 7133;Подходящие разбавители, только вода.Дата выпуска Товара должна быть не ранее даты заключения договора напоставку Товара.</t>
  </si>
  <si>
    <t>201341.800.000005</t>
  </si>
  <si>
    <t>Персульфат калия</t>
  </si>
  <si>
    <t xml:space="preserve"> чистый для анализа</t>
  </si>
  <si>
    <t>Калий надсернокислый (чда) применяется в качестве вспомогательного реагента, при проведении анализов образцов  на количественный и качественный состав.Калий надсернокислый представляет белый кристаллический порошок, растворимый в воде.Технические характеристики:Формула - K2S2O8;Относительная молекулярная масса - 270,29;Массовая доля надсернокислого калия (КгбгОв), %» не менее - 99,5;Массовая доля нерастворимых в воде веществ, %, не более - 0,003;Массовая доля общего азота (N), %, не более - 0,005;Массовая доля хлоридов (С1), %, не более - 0,001;Массовая доля железа (Fe), %, не более - 0,0005;Массовая доля марганца (Мп), %, не более - 0,0001;Массовая доля тяжелых металлов (РЬ), %, не более -0,001;Нормативно-технический документ - ГОСТ 4146-74.</t>
  </si>
  <si>
    <t>281413.900.000136</t>
  </si>
  <si>
    <t>Пистолет</t>
  </si>
  <si>
    <t>для подкачки колес, пневматический</t>
  </si>
  <si>
    <t>Пистолет пневматический профессианальный.Назначение - для подкачки шин и контроля давления.Пистолет для подкачки шин грузовых автомобилей с манометром, не менее на 15 bar и наконечником.Прочный корпус, большой манометр и байонетное соединения для воздушногошланга высокого давления.Инструмент должен быть оснащен отдельной кнопкой стравливания воздуха.Комплектация:- пистолет, шт - 1;- насадка-удлинитель для подкачки шин грузовых автомобилей, шт - 1;- шланг высокого давления соединения удлинителя и пистолета, длина, мм, не менее - 1 000;Перечень документов при поставке:- сертификат соответствия или декларация соответствия ТС.Поставщик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</si>
  <si>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257340.900.000007</t>
  </si>
  <si>
    <t>Пластина твердосплавная</t>
  </si>
  <si>
    <t>напаиваемая</t>
  </si>
  <si>
    <t>Пластина напаиваемая проходная правая.Назначение - напаиваемая проходная для обработки сталей в том численержавеющих;Технические характеристики:Тип пластины - 07, 67;Обозначение - 07150;Марка сплава - Т5К10;Направление пластины - правая;Нормативно-технический документ - ГОСТ 25426-90.</t>
  </si>
  <si>
    <t>282422.000.000140</t>
  </si>
  <si>
    <t>Плашка для каната.Назначение - каната, применяется в подвеске сальникового штока станков-качалок СК-6, СКДР-6, ПШСН-60, ПНШ-60;Номер по каталогу - ДПКР.723353.002.</t>
  </si>
  <si>
    <t>257340.160.000002</t>
  </si>
  <si>
    <t>для метрической резьбы, круглая</t>
  </si>
  <si>
    <t>Плашка круглая для нарезания метрической резьбы.Назначение - круглая для нарезания метрической резьбы;Технические характеристики:Обозначение - 2650-2031;Диаметр номинальный (Дн), мм - 16,Нормативно-технический документ - ГОСТ 9740-71.</t>
  </si>
  <si>
    <t>222130.100.000001</t>
  </si>
  <si>
    <t>Пленка</t>
  </si>
  <si>
    <t>для ламинирования</t>
  </si>
  <si>
    <t>Пленка горячего ламинирования.Назначение - для ламинирования;Технические характеристики:Тип ламинирования - горячего ламинирования;Материал - полиэстер;Формат - А3;Толщина, мкм - 125;Размер, мм - 303х426;Количество пленок в пачке - 100;Цвет пленки - прозрачный;Фактура - глянцевая.</t>
  </si>
  <si>
    <t>222319.550.000009</t>
  </si>
  <si>
    <t>Плита пенополистирольная</t>
  </si>
  <si>
    <t>теплоизоляционная</t>
  </si>
  <si>
    <t>Плита пенополистирольная теплоизолирующая.Назначение - для теплоизоляции в фасадных теплоизоляционныхкомпозиционных системах с наружными штукатурными слоями, в другихсистемах утепления ограждающих конструкций, в многослойных панелях;Технические характеристики:Плотность, кг/м3 - 40;Прочность на сжатие при 10%-ной линейной деформации, кПа, не менее -300;Предел прочности при изгибе, кПа, не менее - 500;Влажность % по массе - 1:0;Без антиперена;Марка - ППС-40.</t>
  </si>
  <si>
    <t>233110.700.000020</t>
  </si>
  <si>
    <t>Плитка для внутренней облицовки стен</t>
  </si>
  <si>
    <t>керамическая, прямоугольная с завалом четырех граней, глазурованная</t>
  </si>
  <si>
    <t>Плитка керамическая настенная.Технические характеристики:Размер, см - 20х30;Нормативно-технический документ - ГОСТ 6141-91, СТ РК 1954-2010.</t>
  </si>
  <si>
    <t>233110.700.000008</t>
  </si>
  <si>
    <t>Плитка напольная</t>
  </si>
  <si>
    <t>марка ПГ, керамическая, квадратная</t>
  </si>
  <si>
    <t>Плитка керамическая напольная.Технические характеристики:Материал - керамическая;Назначение - напольная;Размер, см - 30х30;Нормативно-технический документ - ГОСТ 6787-2001.</t>
  </si>
  <si>
    <t>Подшипник 308 (аналог 6308) шариковый радиальный однорядный.Технические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С0 22 400 Н;Динамическая грузоподъемность - С 41 000 Н;Нормативно-технический документ - ГОСТ 8338-75.</t>
  </si>
  <si>
    <t>139411.900.000006</t>
  </si>
  <si>
    <t>Полотенце грузоподъемное</t>
  </si>
  <si>
    <t>из тканой ленты</t>
  </si>
  <si>
    <t>"Строп текстильный петлевой.
Технические характеристики:
Вид - Т;
Исполнение - СТП3;
Грузоподъемность, т - 2;
Длина, мм - 2500;
Ширина, мм - 60;
Цвет - зеленый;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месяцевот даты поставки."</t>
  </si>
  <si>
    <t>"Строп текстильный петлевой.
Технические характеристики:
Вид - Т;
Исполнение - СТП3;
Грузоподъемность, т - 3;
Длина, мм - 3500;
Ширина, мм - 90;
Цвет - желтый;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</si>
  <si>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- 2000;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</si>
  <si>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- 4000;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</si>
  <si>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- 6000;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</si>
  <si>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- 5;
Длина, мм - 3000;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</si>
  <si>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- 5;
Длина, мм - 8000;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</si>
  <si>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Строп канатный петлевой с заделкой концов каната за плёткой.Технические характеристики:Грузоподъемность, т - 2,5;Обозначение - СКП2- 2,5;Длина, мм - 4000;Диаметр канатов маркировочных групп ((1770) по ГОСТ 7668), мм - 16,5.Перечень документов при поставке:- сертификат происхождения/качества;- стропы должны иметь маркировочную бирку с указанием информации.Поставщик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</si>
  <si>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Ремень стяжной с храповым механизмом затяжки.Назначение - для крепления грузов на различных видах транспорта.Механизм позволяет быстро закрепить груз и доставить его безповреждений.Ремень состоит из двух частей:- короткой части с концевиком (крюк) и натяжным устройством (храповойзамок, трещотка);- длинной части с концевиком (крюк) и свободным концом.Крепежные ремни должны быть снабженыстойким четырехугольной биркой(ярлыком).Указываемые в бирке данные:- производитель (наименование и символ);- год выпуска;- материал изготовления ременной ленты;- длина крепежного ремня в метрах;- допустимая рабочая нагрузка;- код производителя;- указаниена соответствие стандарту;- удлинение при максимально допустимой рабочей нагрузке (в %);- указание «НЕ ПОДНИМАТЬ ТОЛЬКО КРЕПИТЬ».Технические характеристика:Рабочая нагрузка, кг, не менее - 10 000;Грузоподъемность, кг, не менее - 5 000;Длина общая, мм, не менее - 10 000;Ширина ленты, мм, не менее - 100.Перечень документов при поставке:- паспорт;- сертификаты соответствия и акты испытания;Все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</si>
  <si>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235112.300.000036</t>
  </si>
  <si>
    <t>Портландцемент</t>
  </si>
  <si>
    <t>с минеральными добавками, марка ССПЦ 400-Д20</t>
  </si>
  <si>
    <t>Цемент сульфатостойкий портландцемент.Назначение - для изготовления бетонных и железобетонных изделий иконструкций, обладающих повышенной коррозионной стойкостью;Технические характеристики:Тип цемента - ЦЕМ II/А, сульфатостойкий с минеральными добавками;Добавка в цемент - Ш, шлак;Классы и подклассы точности - 32,5 (аналог 400);Скорость твердения - Б, быстротвердеющий;Сульфатостойкость - СС;Нормативно-технический документ - ГОСТ 22266-2013, ГОСТ 31108-2016.</t>
  </si>
  <si>
    <t>263050.900.000026</t>
  </si>
  <si>
    <t>Пост аварийной сигнализации</t>
  </si>
  <si>
    <t>взрывозащищенный</t>
  </si>
  <si>
    <t>Пост предназначен для эксплуатации с маркировкой взрывозащиты2ExеdIIСТ6–во взрывоопасных зонах для дистанционного управления электроприводамимашин и механизмов в стационарных установках.Конструкция:Взрывонепроницаемая оболочка поста состоит корпуса и крышки.Привод кнопки «стоп» выполнен в грибовидной форме с самофиксацией.Номинальное напряжение, В - 380.Номинальный ток, А - 16.Количество кнопок «Пуск» - 1 и «STOP» - 1.Блок контактны с одним размыкающий (Р) и тремя замыкающими (З)контактами. Контактные зажимы блока допускают присоединение двухпроводов сечением до 2,5 мм² каждый или одного провода сечением до 4мм².Наличие встроенного измерительного прибора - Ватметра кВт, подключаемыйчерез трансформатор тока 200/5 низкого напряжения.Наличие светодиодной лампы сигнализации напряжения.Наличие клемных зажимов 8 штук на 16А.Два кабельных ввода снизу с Взрывозащищёнными фитингами.Комплектность поставки каждого изделия:- руководство по эксплуатации - 1 экземпляр;- паспорт - 1 экземпляр.</t>
  </si>
  <si>
    <t>281411.300.000012</t>
  </si>
  <si>
    <t>Превентор</t>
  </si>
  <si>
    <t>условный проход 62 мм, рабочее давление до 21 Мпа, рабочее давление до 21 Мпа</t>
  </si>
  <si>
    <t>Превентор штанговый.Назначение - превентор предназначен для герметизации трубногоканалалифтовых труб при спуске и подъеме штанг, кабеля геофизического, атакжедля герметизации трубного канала лифтовых труб при отсутствии штанг(после замены трубных плашек на глухие).Технические харктеристики:Условный проход, мм - 62;Рабочее давление, МПа - 21;Пробное испытательное давление, МПа - 42;Присоединительная резьба муфтовой и ниппельной части - гладких НКТ-73ГОСТ 633-80;Управление - ручное;Условный диаметр уплотняемых штанг - 16,19,22,25,31;Диаметр герметизируемого кабеля, (мм ) - 6,9,11,16;Габаритные размеры, ,мм (ДхШхВ), не более - 403х250х230;Число оборотов штурвала при перемещении плашки из полного открытогоположения в полное закрытое положение, не более - 15;Масса, кг, не более - 26;Должен поставляться в соответствующей упаковке (ящиках), недопускающейповреждения оборудования.Нормативно-технические характеристики - ГОСТ 28996-91.Поставка Товара в течение 12 месяцев от даты ввода в эксплуатациюТовара, но не более 24 месяцев от даты поставки.</t>
  </si>
  <si>
    <t>222929.900.000091</t>
  </si>
  <si>
    <t>Пробка</t>
  </si>
  <si>
    <t>силиконовая</t>
  </si>
  <si>
    <t>Пробка силиконовая конусная №20.Назначение - для укупоривания лабораторной посуды: колб, пробирок и т.д.Технические характеристики:Больший диаметр, мм - 26;Меньший диаметр, мм - 18;Высота, мм - 32.Поставщик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</si>
  <si>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Пробка силиконовая конусная №22.Назначение - для укупоривания лабораторной посуды: колб, пробирок и т.д.Технические характеристики:Больший диаметр, мм - 30;Меньший диаметр, мм - 22;Высота, мм - 25.Поставщик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</si>
  <si>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Пробка силиконовая конусная №34.Назначение - для укупоривания лабораторной посуды: колб, пробирок и т.д.Технические характеристики:Больший диаметр, мм - 39;Меньший диаметр, мм - 29;Высота, мм - 45.Поставщик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</si>
  <si>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252912.300.000000</t>
  </si>
  <si>
    <t>Пробоотборник</t>
  </si>
  <si>
    <t>для отбора газовых проб, металлокомпозитный</t>
  </si>
  <si>
    <t>Пробоотборник газов под давлением (алюминиевый) предназначен для отборапроб природного газа содержащей высокую концентрацию сероводорода изгазовых магистралей, технологических установок и прочих находящихся поддавлением емкостей. Пробоотборники алюминиевые типа БД должнысоответствовать требованиям ГОСТ 31370-2008. Пробоотборник долженпредставлять собой двух горловинный алюминиевый баллон, с обеих сторонограниченный мембранными запорными газовыми вентилями. Пробоотборникидолжны изготавливаться на базе бесшовных баллонов. Пробоотборник долженбыть оснащен вентилями из нержавеющей стали (типа ВБ-20С) длявозможности отбора проб содержащих сернистые соединения (сероводород имеркаптан).Технические характеристики:Наружный диаметр, см (мм) – 12 (120);Вместимость, л – 2;Максимальное рабочее давление, Мпа (кгс/см2) – 9,8 (100);Длина, мм – 368;Масса, кг – 2,4 ;Толщина стенки баллонов, мм – 7;Расчетное разрушающее давление, МПа – 25,5  (260 кгс/см2);Пробное испытательное давление,  МПа – 14,7 (150 кгс/см2);Пробоотборник должен комплектоваться металлической ручкой для переноски.</t>
  </si>
  <si>
    <t>259929.490.000255</t>
  </si>
  <si>
    <t>для отбора проб сыпучих материалов всех видов, стальной</t>
  </si>
  <si>
    <t>Щуп пробоотборный, предназнаен для отбора проб из кузовов грузовогоавтомобиля, мешков и т.д.Технические характеристики:Длина щупа, мм. - 1500;Диаметр спирального винта, мм.-90;Диаметр пробоотборной камеры, мм - 40;Объем пробоотборной емкости мл.- 400;Материал - алюминий.</t>
  </si>
  <si>
    <t>221973.230.000006</t>
  </si>
  <si>
    <t>Прокладка</t>
  </si>
  <si>
    <t>резиновая</t>
  </si>
  <si>
    <t>Прокладка резиновая высокого качества, химически и термостойкая, беззапаха.Назначение - для герметизации отверстий колб Бунзена и для герметичногосоединения их с воронками Бюхнера.Технические характеристики:Наружный диаметр, мм - 45;Внутренний диаметр, мм - 23;Высота, мм - 35;Возможные объемы колбы Бунзена, л - от 0,5 до 10;Возможные диаметры воронок Бюхнера, мм - от 60 до 120;Химическая стойкость - ТХС.Поставщик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</si>
  <si>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192031.300.000001</t>
  </si>
  <si>
    <t>Пропан</t>
  </si>
  <si>
    <t>Пропан сжиженный высокой чистоты используется для калибровки анализатора точки росы по углеводородам.Технические характеристики:Формула - С3Н8;Относительная молекулярная масса – 44,1;Объемная доля пропана, %, не менее - 99,80;Объемная доля азота, метана, этана, %, не более - 0,05;Объемная доля пропилена и бутана, %, не более - 0,15;Объемная доля сероводорода и меркаптановой серы, %, не более - 0,002;Должен поставляться в баллоне емкостью 10 литров и в комплекте спаспортом качества. Наличие защитных крышек (колпачков) и защитныхрезиновых колец обязательно.</t>
  </si>
  <si>
    <t>222925.700.000004</t>
  </si>
  <si>
    <t>Пружина</t>
  </si>
  <si>
    <t>для переплета, пластиковая, диаметр 8 мм</t>
  </si>
  <si>
    <t>Пружина для переплета.Назначение - для переплета документов;Технические характеристики:Вид пружины - круг;Материал - пластик;Размер пружины, мм - 8;Цвет - по согласованию заказчика;Количество сшиваемых листов - 40-50.</t>
  </si>
  <si>
    <t>222925.700.000005</t>
  </si>
  <si>
    <t>для переплета, пластиковая, диаметр 10 мм</t>
  </si>
  <si>
    <t>Пружина для переплета.Назначение - для переплета документов;Технические характеристики:Вид пружины - круг;Материал - пластик;Размер пружины, мм - 10;Цвет - по согласованию заказчика;Количество сшиваемых листов - 41-55.</t>
  </si>
  <si>
    <t>222925.700.000013</t>
  </si>
  <si>
    <t>для переплета, пластиковая, диаметр 28 мм</t>
  </si>
  <si>
    <t>Пружина для переплета.Назначение - для переплета документов;Технические характеристики:Вид пружины - круг;Материал - пластик;Размер пружины, мм - 28;Цвет - по согласованию заказчика;Количество сшиваемых листов - от 201 до 240.</t>
  </si>
  <si>
    <t>222925.700.000016</t>
  </si>
  <si>
    <t>для переплета, пластиковая, диаметр 38 мм</t>
  </si>
  <si>
    <t>Пружина для переплета.Назначение - для переплета документов;Технические характеристики:Вид пружины - круг;Материал - пластик;Размер пружины, мм - 38;Цвет - по согласованию заказчика;Количество сшиваемых листов - 260-280.</t>
  </si>
  <si>
    <t>222925.700.000018</t>
  </si>
  <si>
    <t>для переплета, пластиковая, диаметр 51 мм</t>
  </si>
  <si>
    <t>Пружина для переплета.Назначение - для переплета документов;Технические характеристики:Вид пружины - круг;Материал - пластик;Размер пружины, мм - 51;Цвет - по согласованию заказчика;Количество сшиваемых листов - 460-480.</t>
  </si>
  <si>
    <t>222925.700.000020</t>
  </si>
  <si>
    <t>для переплета, пластиковая, диаметр 19 мм</t>
  </si>
  <si>
    <t>Пружина для переплета.Назначение - для переплета документов;Технические характеристики:Вид пружины - круг;Материал - пластик;Размер пружины, мм - 19;Цвет - по согласованию заказчика;Количество сшиваемых листов - 150-170.</t>
  </si>
  <si>
    <t>259316.990.000000</t>
  </si>
  <si>
    <t>для замерной установки</t>
  </si>
  <si>
    <t>"Пружина для узла каретки.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УРО2.01.004;
Применяемость - запасные части для узла каретки ПСМ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</si>
  <si>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"Пружина регулятора расхода.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обслуживанияи ремонта, в том числе планового ремонта основного (установленного) оборудования нефтедобычи.
Технические характеристики:
Номер по каталогу - Ха8.383.082А;
Применяемость - запасные части регулятора расхода АГЗУ (14 скв).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t>
  </si>
  <si>
    <t>"Пружина РР.02.00.007.
Назначение - для доукомплектования, дооснащения,унификации,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РР.02.00.007;
Применяемость - запасные части к Регулятору расхода (РР.02.00.000)АГЗУ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</si>
  <si>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289212.300.000012</t>
  </si>
  <si>
    <t>для трубного гидравлического ключа, трансмиссии</t>
  </si>
  <si>
    <t>Пружина трубного ключа КОТ 48-89.Пружина кручения, закрепленная одним концом в прорези на пальцерукоятки, другим концом к челюсти, обеспечивает автоматический зажимтрубы между плашкой челюсти и сухарем рукоятки и удерживает ключ отвыпадения на вертикальной трубе;Условия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t>
  </si>
  <si>
    <t>Фиксатор пружиный клапана, для насоса «Hydra-Cell G10EKBGHFEHА».Номер детали по каталогу - D10-023-1010.</t>
  </si>
  <si>
    <t>Пружина клапана, предназначен для насоса «Hydra-Cell D10/G10».Материал - 17-7 SST;Номер детали по каталогу - D10-022-3116.</t>
  </si>
  <si>
    <t>265165.000.000010</t>
  </si>
  <si>
    <t>Пункт газорегуляторный</t>
  </si>
  <si>
    <t>шкафной</t>
  </si>
  <si>
    <t>Пункт газорегуляторный шкафной ГРПШ-05-2У1.Назначение - для редуцирования высокого или среднего давления газа нанизкое, автоматического поддержания выходного давления на заданномуровне независимо от изменений входного давления и расхода, прекращенияподачи газа при аварийном понижении выходного давления сверх допустимыхзаданных значений.Автоматическое выключение регулятора при превышении расхода болеедопустимыхпредельных значений илиотсутствии входного давления.Технические характеристики:Регулятор - РДНК 400М;Количество регулятора давления - 2;Диапазон входных давлений, МПа - 0,05 - 0,6;Выходное давление, кПа - 2,0 - 0,5;Наличие счетчика - нет;Климатическое исполнение - У1;Регулируемая среда природный газ по ГОСТ 5542-2014;Нормативно - технический документ - ГОСТ 34011-2016.Поставщик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разрешения на применение от уполномоченного органа РК;- должен поставляться с сертификатом и другими документами,удостоверяющим происхождение товара, паспорт;- руководства по эксплуатации;-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</si>
  <si>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265152.350.000002</t>
  </si>
  <si>
    <t>Расходомер</t>
  </si>
  <si>
    <t>вихревой</t>
  </si>
  <si>
    <t>"ТС ожидается (БП 2022) 
Расходомер вихревой  DN25 PN4"</t>
  </si>
  <si>
    <t>"ТС ожидается (БП 2022) 
Расходомер вихревой  DN15 PN4"</t>
  </si>
  <si>
    <t>ТС ожидается</t>
  </si>
  <si>
    <t>205959.630.000043</t>
  </si>
  <si>
    <t>Реагент Карла Фишера</t>
  </si>
  <si>
    <t>титрование для определения малого количества воды в анализируемой пробе</t>
  </si>
  <si>
    <t>Реагент Hydranal - Composite 5 применяется при анализе содержания воды втехнологических растворах методом Карла Фишера на автоматическомтитраторе Mettler Toledo T7.Реагент Hydranal - Composite 5 используется в качестве титранта привалюметрическом однокомпонентном титровании методом Карла Фишера.Реагент не должен содержать метанол.Реагент Hydranal -Composite 5 должен иметь следующий состав:1. этанол (50-70%);2. имидазол (5-10%);3. йод (5-10%);4. двуокись серы (5-10%);5. йодистый водород (5-10%);6.  2-метилимидазол (5-10%);7. титр – 4,5-5,5 мг/мл (водный эквивалент);Реагент должен поставляться в бутылках из темного стекла емкостью 1 литр(45мм).Реагент Hydranal - Composite 5 должен поставляться со всем необходимымпакетом документов, включая:1. Паспорт безопасности продукта (MSDS);2. Паспорт качества;3. Сертификат качества.</t>
  </si>
  <si>
    <t>281420.000.000088</t>
  </si>
  <si>
    <t>Регулятор давления газа</t>
  </si>
  <si>
    <t>комбинированный</t>
  </si>
  <si>
    <t>Регулятор давления газа РДНК-400М.Назначение - для редуцирования высокого или среднего давления,автоматического поддержания на заданном уровне.Технические характеристики:Тип изделия - РДНК-400М;Диапазон входного давления, МПа - 0,05-0,6;Диапазон выходного давления, кПа - 2-5;Диапазон настройки отключающего устройства, кПа:- при повышении входного давления - 1,2-1,8;- при понижении входного давления - 0,2-0,5;Пропускная способность при максимальном входном давлении, м3/ч - 600;Неравномерность регулирования, %, не более - ± 10;Габариты ДхШхВ, мм, не более - 510х220х280;Температура окружающей среды - от -40С до +60С;Регулируемая среда - природный газ по ГОСТ 5542-2014;Диаметр условного прохода, вход (выход), мм - 50 (50);Строительная длина, мм - 170;Присоединение - фланцевое;Масса, кг, не более - 8.</t>
  </si>
  <si>
    <t>281420.000.000092</t>
  </si>
  <si>
    <t>прямого действия</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</si>
  <si>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характеристики:Наименование - РДГ;Диаметр условный (Ду) - 150;Исполнение - В;Присоединительные размеры:- входного патрубка условный проход, мм - 150;- выходного патрубка: условный проход, мм - 150;- при понижении выходного давления, МПа - 0,01-0,03;- при повышении выходного давления, МПа - 0,07-0,7;Условия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t>
  </si>
  <si>
    <t>Регуляторы давления газа комбинированный РДСК-50М3 предназначены дляредуцирования высокого или среднего давления на низкое; автоматическогоподдержания выходного давления на заданном уровне при изменениях расходаи входного давления, автоматического отключения подачи газа приаварийном повышении или понижении выходного давления сверх допустимыхзаданных значений.Технические характеристики:Регулируемая среда - природный газ;Диаметр условного прохода, вход (выход), мм 32 (50);Максимальное входное давление, мПа, не более - 1,2;Диапазон настройки выходного давления,кПа, не менее - 40;Диапазон настройки выходного давления, кПа, не более - 100;Максимальная пропускная способность, м3/час, не менее - 1000;Климатическое исполнение - УХЛ2 по ГОСТ 15150-69;Температура окружающей среды, С - от -40 до +60;Габариты ДхШхВ, мм, не более - 230х170х400;Масса. кг, не более - 6,5.</t>
  </si>
  <si>
    <t>Регуляторы давления газа комбинированный РДСК-50/400Б предназначены для редуцирования высокого или среднего давления на низкое; автоматического поддержания выходного давления на заданном уровне при изменениях расхода и входного давления, автоматического отключения подачи газа при аварийном повышении или понижении выходного давления сверх допустимых заданных значений.Технические характеристики:Регулируемая среда - природный газ;Диаметр условного прохода, вход (выход), мм - 50;Давление настройки автоматического отключения подачи газа, при повышениивыходного давления, кПа - 270-400;Давление настройки автоматического отключения подачи газа, при понижении выходного давления, кПа - 0,6-12;Давление настройки автоматического отключения подачи газа, при понижениивходного давления,МПа - 0,01-0,015;Исполнение - Б;Максимальное входное давление, мПа, не более - 1,2;Диапазон настройки выходного давления, кПа, не менее - 200;Диапазон настройки выходного давления, кПа, не более - 300;Максимальная пропускная способность, м3/час, не менее - 1340;Климатическое исполнение - УХЛ2 по ГОСТ 15150-69;Температура окружающей среды, С - от -40 до +60;Габариты ДхШхВ, мм, не более - 502х241х300;Масса. кг, не более - 12;Диаметр седла, мм - 14.</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</si>
  <si>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характеристики:Диаметр условный (Ду), мм - 50;Климатическое исполнение - УХЛ;Температура окружающего воздуха, С - от минус 40 до плюс 60;Относительная влажность при температуре +350 С, % - до 95; РегуляторРДГ-В изготавливается на высокое выходное давление с двух седельнымрабочим клапаном;Регулируемая среда - природный газ по ГОСТ 5542-87;Входное давление Рвх, МПа (кгс/см2 ) - 0,1 ...1,2 (1 ...12);Диапазоны настройки выходного давления Рвых., МПа (кгс/см2 ): дляисполнений В - 0,001 ...0,06 (0,01 ... 0,6);Пропускная способность:- входное давлении, МПа - 0,16,- выходное давление, МПа - 0,06;По газу с плотностью, кг/м3 - 0,73;Для регуляторов РДГ-50В, РДГ-50В1, м3/ч, не менее - 1300;Неравномерность регулирования, %, не более - ± 10;Условия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РК.Нормативно-технический документ - ГОСТ 15150-69.</t>
  </si>
  <si>
    <t>265185.300.000005</t>
  </si>
  <si>
    <t>Регулятор расхода</t>
  </si>
  <si>
    <t>для обеспечения заданного расхода жидкости через турбинные счетчики</t>
  </si>
  <si>
    <t>"Клапан магниторегулируемый типа КМР-2 (жидкостной) HT.200.000.000.0.
Назначение - для работы в системе регулирования расхода жидкости в Групповых Замерных Установках (АГЗУ) типа «Спутник» для установки вместо обычных регуляторов расхода типа РР, а также для доукомплектования, дооснащения, унификации, обеспечения совместимости с имеющимися товарами, а такжедля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HT.200.000.000.0;
Рабочее давление, МПа, не более - 4;
Пропускная способность, м3 /с - 900;
Диапазон регулирования, МПа:
- на открытие - 0,1-0,15;
- на закрытие - 0,025-0,035;
Габаритные размеры, мм, не более - 132х330;
Применяемость - запасных частей к АГЗУ типа ""Спутник""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</si>
  <si>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265185.300.000006</t>
  </si>
  <si>
    <t>для автоматизированной групповой замерной установки</t>
  </si>
  <si>
    <t>"Регулятор расхода жидкости.
Назначение - для регулирования пропуска жидкости в замерных установкахтипа Спутник и БИУС. Закуп осуществляется для доукомплектования, дооснащения, унификации,  обеспечения совместимостис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РР.02.00.000;
Применяемость - запасные части  АГЗУ (14 скв).
Поставщик предоставляет гарантию на качество на весь объём Товара в течение 12 месяцев от даты ввода в эксплуатацию Товара, но неболее 24 месяцев от даты поставки.
"</t>
  </si>
  <si>
    <t>257340.190.000023</t>
  </si>
  <si>
    <t>измерительная, стальная</t>
  </si>
  <si>
    <t>Рулетка измерительная металлическая Р5Н2КНазначение - для определения линейных размеров.Рулетки измеряют расстояния при помощи механической ленты из нержавеющейили углеродистой стали с нанесенной измерительной шкалой.Технические характеристики:Номинальная длина шкалы рулетки, м, не менее - 5;Материал ленты - Н, нержавеющая сталь;Класс точности - 2;Тип вытяжного конца - К, кольцо;Нормативно-технический документ - ГОСТ 7502-98.Марка/модель -Завод изготовителя -Страна происхождения -(заполняется поставщиком)</t>
  </si>
  <si>
    <t>329912.130.000000</t>
  </si>
  <si>
    <t>Ручка канцелярская</t>
  </si>
  <si>
    <t>шариковая</t>
  </si>
  <si>
    <t>Ручка шариковая автоматическая.Назначение - для комфортного письма;Технические характеристики:Тип ручки - шариковая автоматическая;Диаметр стержня, мм - 0,7;Материал - пластиковый;Цвет пасты - синяя;Подача стержня - кнопочная;Цвет корпуса и клипов возможно выбрать при разработке макетов снанесением логотипа компании АО «ЭмбаМунайГаз»;Нормативно-технический документ - ГОСТ 28937-91.</t>
  </si>
  <si>
    <t>281220.900.000046</t>
  </si>
  <si>
    <t>Рычаг</t>
  </si>
  <si>
    <t>для трубного гидравлического ключа, переключения</t>
  </si>
  <si>
    <t>"Рычаг ПДРК.303674.001 СБ в сборе с колесом червячным и осью.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ПДРК.303674.001 СБ;
Применяемость - запасных частей переключателя потока ПДРК.613445.003-06, -07, -08, -10 АГЗУ (14 скв).
Поставщик предоставляет гарантию на качество на весь объём Товара в течение 12 месяцев от даты ввода в эксплуатацию Товара, но не более24 месяцев от даты поставки."</t>
  </si>
  <si>
    <t>281331.000.000202</t>
  </si>
  <si>
    <t>Сальник</t>
  </si>
  <si>
    <t>Cальник уплотнительный, для насоса «Hydra-Cell D03EKBGHFEHG»,Технические характеристики:Материал - буна;Номер детали по каталогу - D10-031-2110.</t>
  </si>
  <si>
    <t>257340.390.000010</t>
  </si>
  <si>
    <t>Сверло спиральное</t>
  </si>
  <si>
    <t>с коническим хвостовиком, диаметр 5-30 мм</t>
  </si>
  <si>
    <t>Сверло 2300-0045 спиральное с цилиндрическим хвостовиком.Технические характеристики:Диаметр, мм - 6,5;Класс точности - А1;Условия поставки:- сертификат происхождения/качества;Нормативно-технический документ - ГОСТ 886-77.</t>
  </si>
  <si>
    <t>Сверло 2300-0041 спиральное с цилиндрическим хвостовиком.Технические характеристики:Диаметр, мм - 6;Класс точности - А1;Условия поставки:- сертификат происхождения/качества;Нормативно-технический документ - ГОСТ 886-77.</t>
  </si>
  <si>
    <t>257340.390.000013</t>
  </si>
  <si>
    <t>с цилиндрическим хвостовиком, диаметр 1,1- 2 мм</t>
  </si>
  <si>
    <t>Сверло 2300-6906 спиральное с цилиндрическим хвостовиком.Технические характеристики:Диаметр, мм - 1,5;Класс точности - А1;Условия поставки:- сертификат происхождения/качества;Нормативно-технический документ - ГОСТ 886-77.</t>
  </si>
  <si>
    <t>Сверло 2301-6913 спиральное с цилиндрическим хвостовиком.Технические характеристики:Диаметр, мм - 2;Класс точности - А1;Условия поставки:- сертификат происхождения/качества;Нормативно-технический документ - ГОСТ 886-77.</t>
  </si>
  <si>
    <t>257340.390.000014</t>
  </si>
  <si>
    <t>с цилиндрическим хвостовиком, диаметр 2,01-4.99 мм</t>
  </si>
  <si>
    <t>Сверло 2301-6948 спиральное с цилиндрическим хвостовиком.Технические характеристики:Диаметр, мм - 4;Класс точности - А1;Условия поставки:- сертификат происхождения/качества;Нормативно-технический документ - ГОСТ 886-77.</t>
  </si>
  <si>
    <t>257340.390.000016</t>
  </si>
  <si>
    <t>с цилиндрическим хвостовиком, диаметр 5-30 мм</t>
  </si>
  <si>
    <t>Сверло 2301-6961 спиральное с цилиндрическим хвостовиком.Технические характеристики:Диаметр, мм - 5;Класс точности - А1;Условия поставки:- сертификат происхождения/качества;Нормативно-технический документ - ГОСТ 886-77.</t>
  </si>
  <si>
    <t>256210.300.000000</t>
  </si>
  <si>
    <t>Седло</t>
  </si>
  <si>
    <t>для шарового крана</t>
  </si>
  <si>
    <t>"Седло ХА7.142.035.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ХА7.142.035;
Применяемость -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</si>
  <si>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281131.000.000052</t>
  </si>
  <si>
    <t>Седло клапана, предназначен для насоса «Hydra-Cell D10/G10».Материал - 17-4 SST, НТ;Номер детали по каталогу - D10-020-1010.</t>
  </si>
  <si>
    <t>201322.350.000008</t>
  </si>
  <si>
    <t>Сероуглерод (дисульфид углерода)</t>
  </si>
  <si>
    <t>жидкость</t>
  </si>
  <si>
    <t>Сероуглерод синтетический технический используется в качествеэкстрагента при определении качественных показателей элементарной серы.Сероуглерод, представляет собой ядовитую, легковоспламеняющуюсяжидкость.Очень плохо растворим в воде. Растворяется в спирте, бензоле,хлороформе, маслах. Кипит при температуре - 46,2 С.Технические характеристики:Плотность паров по отношению к воздуху равна - 2,62;Формула - CS2;Молекулярная масса - 76,139;Внешний вид – прозрачная бесцветная жидкость;Массовая доля нелетучего остатка, %, не более – 0,002;Реакция – нейтральная;Содержание сероводорода – отсутствие;Цветность в единицах Хазена, не более – 20;Плотность при 20°С,г/см3 – 1,263-1,265;Показатель преломления – 1,627-1,629;Нормативно-технический документ - ГОСТ 19213-73.</t>
  </si>
  <si>
    <t>259929.490.000016</t>
  </si>
  <si>
    <t>Серьга</t>
  </si>
  <si>
    <t>тип СР, металическая</t>
  </si>
  <si>
    <t>"Серьга предназначена для составления изолирующих подвесок проводов и молниезащитных тросов воздушных линий электропередачи. Серьги пестиком соединяются с шапкой изолятора или ушком. Размеры гнезд шапок изоляторов иушек должны соответствовать размерам пестиков серег по ГОСТ 27396-93. Соединяемые размеры соответствуют требованиям ГОСТ 11359-75. 
Техническиехарактеристики:
Марка серьги - СР 7-16;
Размеры, мм: d16, D17, b17, H65;
Разрушающая нагрузка, кН - 70;
Масса, кг - 0,3."</t>
  </si>
  <si>
    <t>257114.410.000000</t>
  </si>
  <si>
    <t>Сито</t>
  </si>
  <si>
    <t>лабораторное, из нержавеющей стали</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</si>
  <si>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- 0,16;Диаметр обечайки, мм - 200;Нормативно-технический документ -  ГОСТ 6613-86.</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</si>
  <si>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- 0,5;Диаметр обечайки, мм - 200;Нормативно-технический документ -  ГОСТ 6613-86.</t>
  </si>
  <si>
    <t>231923.300.000251</t>
  </si>
  <si>
    <t>Склянка Дресселя</t>
  </si>
  <si>
    <t>из стекла, вместимость не более 500 мл</t>
  </si>
  <si>
    <t>Склянка для промывания газов. (Дресселя) С насадкой.Технические характеристики:Вид - СН;Исполнение - 1;Вместимость, мл - 100;Нормативно-технический документ - ГОСТ 25336-82.</t>
  </si>
  <si>
    <t>259923.500.000006</t>
  </si>
  <si>
    <t>Скоба</t>
  </si>
  <si>
    <t>для канцелярских целей, проволочная</t>
  </si>
  <si>
    <t>Скобы для степлера.Технические характеристики:Номер скобы - 24/6;Материал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</si>
  <si>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</si>
  <si>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- 23/8;Материал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</si>
  <si>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</si>
  <si>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- 23/6;Материал - оцинкованные;Упаковка - в коробочках;Края заточены под углом, градусов - 45;Количество в пачке, шт - 1000.Поставщик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</si>
  <si>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172313.500.000001</t>
  </si>
  <si>
    <t>Скоросшиватель</t>
  </si>
  <si>
    <t>Папка скоросшиватель.Назначение - для быстрого сбора документов;Технические характеристики:Формат - А4;Размер, мм - 210х297;Материал обложки- картон;Крепление - с металлическими скобками;Цвет - белый.</t>
  </si>
  <si>
    <t>Папка скоросшиватель.Назначение - для быстрого сбора документов;Технические характеристики:Формат - А4;Размер, мм - 210х297;Материал обложки - пластик;Крепление - с металлическими скобками.</t>
  </si>
  <si>
    <t>329959.900.000082</t>
  </si>
  <si>
    <t>Скотч</t>
  </si>
  <si>
    <t>полипропиленовый</t>
  </si>
  <si>
    <t>Скотч канцелярский прозрачный.Назначение - для склеивания или приклеивания различных материалов;Технические характеристики:Размер, мм - 12х33;Толщина, микрон - 40;Материал  - полимерный.</t>
  </si>
  <si>
    <t>Скотч канцелярский прозрачный.Назначение - для склеивания или приклеивания различных материалов;Технические характеристики:Размер, мм - 48х66;Толщина, микрон - 47;Материал  - искусственный или синтетический полимер, смазанный клеем наакриловой основе;Хорошая адгезия и неплохая морозостойкость дает возможность работать нахолодных складах и клеить коробки, кг, до - 50, с шершавым картоном.</t>
  </si>
  <si>
    <t>259923.500.000005</t>
  </si>
  <si>
    <t>Скрепка</t>
  </si>
  <si>
    <t>канцелярская, металлическая</t>
  </si>
  <si>
    <t>Скрепки канцелярские.Технические характеристики:Вид скрепок - металлические;Размер, мм - 20;Количество в упаковке, шт - 100;Нормативно-технический документ - РСТ РСФСР 38-87.</t>
  </si>
  <si>
    <t>"Скрепки канцелярские.
Технические характеристики:
Материал - металл;
Имеют гофрированную поверхность и удобную закругленную форму, что позволяет надежно скреплять документы.
Размер одной скрепки, мм - 75;
Количество в картонной упаковке, шт - 40;
Форма скрепки - круглая;
Нормативно-технический документ - РСТ РСФСР 38-87."</t>
  </si>
  <si>
    <t>281412.330.000010</t>
  </si>
  <si>
    <t>Смеситель</t>
  </si>
  <si>
    <t>для душа, однорукояточный, совмещенный</t>
  </si>
  <si>
    <t>Смеситель для душа.Назначение - водоразборное устройство, обеспечивающее подачу и смешениехолодной и горячей (температура до 75°С) воды, поступающей изцентрализованных или местных систем холодного и горячего водоснабженияпри рабочем давлении от 0,05 до 0,63 МПа или от 0,05 до 1,0 МПа, а такжерегулирование ее расхода и температуру потребителем.Технические характеристики:Тип - однорычажной.Материал - латунь;Форма излива - традиционная;Монтаж на вертикальную поверхность.С душевым сеткой на гибком шланге.Нормативно-технический документ - ГОСТ 25809-96.Поставщик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</si>
  <si>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081212.119.000000</t>
  </si>
  <si>
    <t>Смесь</t>
  </si>
  <si>
    <t>песчано-гравийная</t>
  </si>
  <si>
    <t>Смесь песчано-гравийная.Назначение - для устройства нижних слоев оснований под дорожныепокрытия, дренирующих слоев, дорожных насыпей, временных автомобильныхдорог, обратной засыпки котлованов, траншей, устройства подушек подмонолитные фундаменты, отсыпки оснований под различные площадки.Технические характеристики:Вид - обогащенная;Содержание гравия, % - от 25 до 35.Поставщик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</si>
  <si>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201111.900.000025</t>
  </si>
  <si>
    <t>Смесь поверочная газовая</t>
  </si>
  <si>
    <t>многокомпонентная</t>
  </si>
  <si>
    <t>Стандартный образец состава искусственной газовой смеси на основе серосодержащих газов (СС-М-2) № 10538-2014 предназначена для калибровки газового хроматографа, применяемого при контроле содержания сероводорода и меркаптанов в природном газе. Должен соответствовать  второму разряду уровня точности, поставляться в баллонах под давлением и должны комплектоваться паспортом, подтверждающим метрологическую аттестацию поверочных газовых смесей. Должна обеспечиваться прослеживаемость к государственному первичному эталону единиц массовой концентрации компонентов в газовых средах и  должен быть зарегистрирован в реестре Утвержденных типов стандартных образцов состава и свойств веществ и материалов Комитета технического регулирования и метрологии МИР РК.Должен соответствовать составу и массовой концентрации компонентов (мг/м3):Сероводород H2S, мг/м3 - 10,3;Метантиол CH3SH, мг/м3 - 10,2;Этантиол C2H5SH, мг/м3 - 10,2;2-пропантиол (изопропантиол) i-C3H7SH, мг/м3 - 10,2;2-метил-2-пропантиол (трет-бутантиол) tert-C4H9SH, мг/м3 -10,2;1-пропантиол C3H7SH, мг/м3 - 10,2;2-бутантиол (втор-бутантиол) sec-C4H9SH, мг/м3 - 10,2;2-метил-1-пропантиол (изобутантиол) i-C4H9SH, мг/м3 - 10,2;1-бутантиол С4H9SH, мг/м3 - 10,2;Азот N2 - остальное.Должен поставляться в баллоне емкостью 10 литров.</t>
  </si>
  <si>
    <t>"ГСО состава природного газа (Имитатор природного газа ИПГ-16) № 10362-2013  используется для поверки и градуировки хроматографического комплекса, применяемых при определении компонентного состава природных (попутных) газов. Должен соответствовать  первому разряду уровня точности, поставляться в баллонах под давлением и должны комплектоваться паспортом, подтверждающим метрологическую аттестацию поверочных газовых смесей.  Должна обеспечиваться прослеживаемость к государственному первичному эталону единиц молярной доли и массовой концентрации компонентов в газовых средах и  должен быть зарегистрирован в реестре Утвержденных типов стандартных образцов состава и свойств веществ и материалов Комитета технического регулирования и метрологии МИР РК.
Должен соответствовать составу, мол:
Этан C2H6, моль% - 5,671;
Пропан С3H8, моль% - 2,488;
2-метилпропан (изобутан) i-C4H10, моль% - 0,4406;
н-бутан C4H10, моль% - 0,6554;
неопентанnео-С5Н12, моль% - 0,0043;
2-метилбутан (изопентан) i-C5H12, моль% - 0,1438;
н-пентан C5H12, моль% - 0,1005;
н-гексан C6H14, моль% - 0,0481;
н-гептан С7Н16, моль% - 0,00159; 
н-октан C8H18, моль% - 0,00032;
бензол С6Н6, моль% - 0,001;
толуол С7Н8, моль % 0,00243;
диоксид углерода CO2, моль% - 0,2099;
азот N2, моль% - 1,608;
кислород O2, моль% - 0,0086;
гелий He - 0,0118;
водород Н2 -0,0017;
метан CH4 - 88,6.
Должен поставлятьсяв баллоне емкостью 10 литров.
Давление в баллоне, МПа, не менее - 5."</t>
  </si>
  <si>
    <t>201111.900.000022</t>
  </si>
  <si>
    <t>сероводород, метилмеркаптан, этилмеркаптан в азоте</t>
  </si>
  <si>
    <t>Смесь серосодержащая поверочная газовая № 8529-2004 (аналог ГСО 10607-2015) предназначена для калибровки газового хроматографа, применяемогопри контроле содержания сероводорода и меркаптанов в природном газе.Должен:- соответствовать второму разряду уровня точности;- поставляться в баллонах под давлением;-  комплектоваться паспортом, подтверждающим метрологическую аттестациюповерочных газовых смесей;- обеспечиваться прослеживаемость к государственному первичному эталонуединиц молярной доли и массовой концентрации компонентов в газовыхсредах;- быть зарегистрирован в реестре Утвержденных типов стандартных образцовсостава и свойств веществ и материалов Комитета техническогорегулирования и метрологии МИР РК.- поставляться в баллоне емкостью 10 литров;Должен соответствовать составу и концентрации веществ, млн - 1:Этилмеркаптан C2H5SH - 9;Метилмеркаптан CH3SH - 9;Сероводород H2S - 5;Азот - остальное.</t>
  </si>
  <si>
    <t>Смесь серосодержащая поверочная газовая № 8530-2004 (аналог ГСО 10607-2015) предназначена для калибровки газового хроматографа, применяемогопри контроле содержания сероводорода и меркаптанов в природном газе.Должен:- соответствовать второму разряду уровня точности;- поставляться в баллонах под давлением;-  комплектоваться паспортом, подтверждающим метрологическую аттестацию поверочных газовых смесей;- обеспечиваться прослеживаемость к государственному первичному эталонуединиц молярной доли и массовой концентрации компонентов в газовыхсредах;- быть зарегистрирован в реестре Утвержденных типов стандартных образцовсостава и свойств веществ и материалов Комитета техническогорегулирования и метрологии МИР РК.- поставляться в баллоне емкостью 10 литров;Должен соответствовать составу и концентрации веществ, млн - 1:Этилмеркаптан C2H5SH - 16;Метилмеркаптан CH3SH - 16;Сероводород H2S - 10;Азот - остальноеАзот - остальное.</t>
  </si>
  <si>
    <t>257330.970.000001</t>
  </si>
  <si>
    <t>Совок</t>
  </si>
  <si>
    <t>пластиковый</t>
  </si>
  <si>
    <t>Мерный совок для отбора сыпучих веществ.Технические характеристики:Материал –пластиковый PE-HD;Объем, мл - 350;Длина, мм – 310.</t>
  </si>
  <si>
    <t>231923.300.000190</t>
  </si>
  <si>
    <t>Стакан</t>
  </si>
  <si>
    <t>лабораторный, из стекла, тип Н, с носиком, вместимость 5-5000 см3</t>
  </si>
  <si>
    <t>Стакан лабораторный низкий с носиком со шкалой стеклянный.Технические характеристики:Вместимость, мл - 100;Цена деления, мл - 25;Высота, мм - 70;Диаметр дна, мм - 50;Исполнение - 1;Материал - стекло ТС;Нормативно - технический документ - ГОСТ 25336-82.Комплектация:- предоставление паспорта;- ответные фланцы с крепежами;- комплект прокладок.Поставщик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</si>
  <si>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205959.630.000013</t>
  </si>
  <si>
    <t>удельной электрической проводимости</t>
  </si>
  <si>
    <t>Стандарты электропроводности.Назначение - для калибровки датчиков по электропроводностикондуктометров.Технические характеристики:Удельная электропроводности, мкСм/см - 10;Объем, мл - 250.</t>
  </si>
  <si>
    <t>Стандарты электропроводности.Назначение - для калибровки датчиков по электропроводностикондуктометров;Технические характеристики:Удельная электропроводности, мкСм/см - 500;Объем, мл - 250.</t>
  </si>
  <si>
    <t>Государственный стандартный образец искусственной газовой смеси ИГС №10506-2014 (МСО 1945:2015) на основе  H2S (1,5%);- азот (остальное).Поставщик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РеспубликиКазахстан.Гарантийный период на Товар отсутствует.</t>
  </si>
  <si>
    <t>205952.100.000504</t>
  </si>
  <si>
    <t>Стандарт-титр</t>
  </si>
  <si>
    <t>калий двухромовокислый 0,1 Н</t>
  </si>
  <si>
    <t>Калий двухромово-кислый (х.ч.)  применяется в качестве вспомогательного реагента, при проведении анализов образцов  на количественный и качественный состав. Калий двухромово-кислый представляет собой оранжевые кристаллы, растворимые в воде.Технические характеристики:Формула - K2Cr2O7;Относительная молекулярная масса - 294,19;Массовая доля двухромовокислого калия (K2Cr2O7), %, не менее - 99,9;Массовая доля нерастворимых в воде веществ, %, не более - 0,001;Массовая доля хлоридов (Сl), %, не более - 0,002;Массовая доля сульфатов (SO4), %, не более - 0,1;Массовая доля осаждаемых аммиаком веществ (AI, Fe, Cr и другие), %, неболее - 0,002;Массовая доля кальция (Са), %, не более - 0,002;Массовая доля натрия (Na), %, не более - 0,02;Нормативно-технический документ - ГОСТ 4220-75.</t>
  </si>
  <si>
    <t>282323.900.000002</t>
  </si>
  <si>
    <t>Степлер</t>
  </si>
  <si>
    <t>канцелярский, механический</t>
  </si>
  <si>
    <t>Степлер профессиональный.Технические характеристики:Максимальная толщина сшивания бумаги, л/г, до - 60/70;Прорезиненная основа степлера не царапает поверхность стола ипредотвращает скольжение;Глубина захвата, мм, до - 73;Скобы - 23/6 - 23/10.Поставщик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</si>
  <si>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Степлер механический.Технические характеристики:Вид степлера - механический;Тип степлера - 24/6;Количество листов - до 30 листов;Глубина захвата листов, мм - 108;Длина плеча, мм - 156;Материал - пластиковый;Свойства:- пластиковое основание не царапает поверхность;- сшивает открытым, закрытым и обивочным способом;- скобы вставляются сверху;- имеет встроенный антистеплер цельнометаллический механизм подачи скоб;Цвет - по согласованию Заказчика.</t>
  </si>
  <si>
    <t>257214.690.000039</t>
  </si>
  <si>
    <t>Стяжка</t>
  </si>
  <si>
    <t>для крепления контейнера с морским судном</t>
  </si>
  <si>
    <t>Рэчет храповый.
Назначение - для транспортировки ТМЦ(грузоперевозки);
Технические характеристики:
1. цепной натяжитель (рэтчет), длина рукояти, мм, не менее - 355;
2. стяжная цепь, длина цепи в  комплектации, м, не менее - 10; 
3. грузозахватный крюк с защелкой, ширина зева, мм, не менее - 20;
4. номерная бирка устройства;
5. нагрузка, т, не менее - 20;
6. укорачивающий крюк;
7. храповый механизм;
Требования:
Рэтчеты должны быть оснащены устройствами, предохраняющими от выкручивания;
Укорачивающие крюки должны иметь широкое зево;
Стяжные устройства должны быть оснащены предохранительными элементами (крюки с предохранительными штифтами), предотвращающими непреднамеренное выскальзывание цепи;
Цепные натяжные устройства и крепежные цепи должны иметь маркировку.
При поставке товара предоставить требуемую документацию: - сертификаты соответствия и акты испытания;
Нормативно-технический документ - ГОСТ 9690-71.</t>
  </si>
  <si>
    <t>265163.500.000001</t>
  </si>
  <si>
    <t>Счетчик водомер</t>
  </si>
  <si>
    <t>крыльчатый</t>
  </si>
  <si>
    <t>Счетчик воды крыльчатый модернизированный ВСКМ - тахометрический,многоструйный, сухоходный. Счетчик состоит из корпуса с фильтром,измерительной камеры и счетного механизма. Счетчик имеет счетныймеханизм с роликовым и/или  стрелочным указателем, показывающийизмеренный объем в м3 и его долях.Назначение - измерение объема сетевой воды , протекающей в подающих илиобратных трубопроводах закрытых или открытых систем теплоснабжения,системах холодного и горячего водоснабжения.Технические характеристики:Тип - тахометрический, крыльчатый, многоструйный, сухоходный;Исполнение - базовое;Диаметр Ду, мм - 25;Рабочее давление среды, Мпа - 1,0;Присоединение к трубопроводу:- счетчика - резьбовое 1 1/4";- присоединителей - резьбовое 1";Установка на трубопроводе - горизонтальная;Метрологический класс - В;Среда измерения - холодная и горячая вода;Температура рабочей среды, C - от 5 до +120;Наименьший расход, м3/ч - 0,07;Номинальный расход, м3/ч - 3,5;Наибольший расход, м3/ч - 7,0;Пределы допускаемых значений относительной погрешности измерений,вдиапазонах:- от Qmin до Qt ± 5 %;- от Qt до Qmax  ± 2%;Максимальный объем воды, измеряемый счетчиком:- за сутки, м3 - ±87,50;- за месяц, м3 - ±2625;Наибольшее значение указателя (индикатора), м3 - 99 999;Наименьшая цена деления, м3 - 0,0001;Средний срок службы счетчиков, лет, не менее - 12;Комплектация:- Счетчик, шт - 1;Комплект присоединителей, кмп - 1;Паспорт, шт - 1;- заводская упаковка (тара, ящик).Поставщик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</si>
  <si>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265163.500.000007</t>
  </si>
  <si>
    <t>Счетчик жидкости</t>
  </si>
  <si>
    <t>турбинный</t>
  </si>
  <si>
    <t>Счетчик жидкости турбинный ТОР1-50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- 50;Рабочее давление, Мпа - 4,0;Пропускная способность, м3/ч - от 6 до 30;Род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 не более - 10;Вязкость, мг/с - от 1х10-6 до 120х10-6;Содержание сернистых соединений по весу, %, не более - 3;Механических примесей, не более мг/л - 3000;Размер частиц механических примесей, мм, не более - 5;Габариты, мм, не более - 320х177х385;Обозначение - Ха 2.833.034.Комплектация:- 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</si>
  <si>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Диаметр условного прохода,мм - 65
Расходы воды, м /ч минимальный, Qmin переходный, Qt эксплуатационный, Qi номинальный, Q om - 1,2/3,5/25/35
Максимальный. Qmax - 70
Наибольший объем воды, измеренный за сутки, м за месяц, м - 900/18000
Порог чувствительности, м /ч- 0,5
Пределы допускаемой отпосительной погрешности, % на расходах от Qmin до Qn на расходах от Qn до Qmax - ±5% / ±2%
Потеря давления 0,01 МПа на расходах, м /ч - 40±4
Емкость роликового указателя счетного устройства, м"' - 99999,9
Цена единицы наименьшего разряда роликового указателя, м - 0,1
Цена деления шкалы стрелочного указателя, м - 0,002
Масса счетчика, кг - 14,50</t>
  </si>
  <si>
    <t>Счетчик турбинный водяной СТВ состоит из герметичного корпуса, счетногомеханизма и измерительной камеры с турбинкой. Счетный механизм имеет индикаторное устройство с роликовыми и стрелочными указателямиобъема воды в кубических метрах и его долях.Технические характеристики:Диаметр условного прохода, мм - 100;Расход воды минимальный Qmin, м3/час - 1,8;Метрологический класс по ГОСТ Р50193, 1-92 - В;Переходный Qt, м3/час - 12;Номинальный Qnom, м3/час, не менее - 60;Наибольший Qmax, м3/час, не менее - 120;Порог чувствительности, м3/час, не более - 0,9;Пределы допускаемых значений относительной погрешности измерений, % вдиапазонах Qmin≤Q&lt;(&gt;&lt;&lt;)&gt;Qt ± 5, Qt≤Q≤Qmax  ± 2;Максимальное рабочее давление, МПа - 1;Потеря давления при Qmax, МПА, не более - 0,01;Наибольший объем воды за сутки, м3 - 3000;Наибольший объем воды за месяц, м3 - 60000;Цена наименьшего разряда счетного механизма, м3 - 0,01;Габариты ДхШхВ, мм, не менее - 250х220х275;Вес, кг - 19.</t>
  </si>
  <si>
    <t>Съемник гидравлический с хомутом трехсекционным ХТ8 трехзахватный совстроенным гидравлическим насосом.Назначение - для демонтажа составных частей оборудования, подшипников,муфт, крыльчаток и т.п., посаженных с натягом.Хомут трехсекционный к съемникам СГА - обеспечивают возможностьприложения тягового усилия к внутреннему кольцу подшипника с ручнымгидравлическим насосом;Технические характеристики:Количество захватов - 2/3;Тяговое усилие, тс - 8;Внешний диаметр, мм - от 50 до 350;Глубина захвата, мм - от 57 до 229;Ход поршня, мм - 85;Масса, кг - 6,5;Давление, МПа - 70;Тип гидравлического насоса - ручной;Количество ступеней нагнетания давления, - 2;Объем масла, (л) - 1,0;Габаритные размеры, мм:Длина - 710,0;Ширина - 136,0;Высота (мм) - 152,0;Вес, кг - 8,2;Диапазон диаметра хомута, мм:1) А1/А2 - от 50 до 210;2) F - 10;3) G - 2;4) В - 280 мах;5) D - 285;6) Е 7/8"- 14UNC;7) С - 117;8) Н - 9;Для съемника усилием, тс - 8;Масса, кг - 5,5;Перечень документов при поставке:- паспорт;- руководство по эксплуатации;- разрешение на применение от уполномоченного органа РК.</t>
  </si>
  <si>
    <t>265153.100.000007</t>
  </si>
  <si>
    <t>Течеискатель</t>
  </si>
  <si>
    <t>для проверки исправности теплоэнергетического оборудования</t>
  </si>
  <si>
    <t>Жидкий течеискатель Real Cool Snoop позволяет обнаруживать утечки газа втруднодоступных областях. Пузырьки появляются даже при очень малыхутечках и на вертикальных поверхностях, течеискатель гарантируетдлительный эффект «пузырения». Гибкая трубка течеискателя увеличиваетдоступ для проникновения в труднодоступные области. Течеискательработает при температурах до –54°C (–65°F) даже при очень малых утечкахи на вертикальных поверхностях.Диапазон температур, С - от –54 до 93°C (от –65 до 200°F);1 бутылка, мл - 236.</t>
  </si>
  <si>
    <t>221950.900.000005</t>
  </si>
  <si>
    <t>Ткань</t>
  </si>
  <si>
    <t>для изготовления резинотехнических изделий специального назначения, прорезиненная</t>
  </si>
  <si>
    <t>736 Рулон</t>
  </si>
  <si>
    <t>Резина техническая листовая теплостойкая предназначена для изготовленияпрокладок, уплотнителей, клапанов, амортизаторов и др.деталей. В связи сперепадом температуры в сезоны нужна тепломорозостойкая резина.Технические характеристики:Температура экплуатации, С - от -35 до +90;Резина-рулон 3Т-с - резина;Теплостойкая - Т;Толщина, мм - 3;Ширина, мм - 800;Длина, мм - 10000;Предел прочности, кгс/см2 - 45.</t>
  </si>
  <si>
    <t>Ткань мембранная прорезиненная.Назначение - для регуляторов газа;Технические характеристики:Толщина, мм - 1,0;Разрывная нагрузка основы, не менее - 3,43 (350) кН (кгс);Разрывная нагрузка уток, не менее - 3,43 (350) кН (кгс);Прочность связи резины с тканью при расслоении - 0,98 (1,0) кН/м(кгс/см);Артикул - 56026;Способ прорезиневания - 2-В;Условия поставки:- сертификат качества.</t>
  </si>
  <si>
    <t>Ткань мембранная прорезиненная.Назначение - для регуляторов газа;Технические характеристики:Толщина, мм - 0,8;Разрывная нагрузка основы, кН (кгс) - от 1,96(200) до 3,43 (350);Разрывная нагрузка уток, кН (кгс) - от 1,86(190) до 3,43 (350);Прочность связи резины с тканью при расслоении, кН/м (кгс/см) - 0,98(1,0);Артикул  ткани - 56026;Способ прорезиневания - 2-В.Поставщик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</si>
  <si>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257113.350.000000</t>
  </si>
  <si>
    <t>Точилка</t>
  </si>
  <si>
    <t>пластиковая</t>
  </si>
  <si>
    <t>"Точилка квадратная пластмассовая для карандашей с прозрачным контейнером для стружки.
Технические характеристики:
Подходит для любых карандашей.
Острое лезвие из качественной стали.
Цвет - по соглсованию Заказчика."</t>
  </si>
  <si>
    <t>242013.900.010000</t>
  </si>
  <si>
    <t>Труба водогазопроводная</t>
  </si>
  <si>
    <t>стальная, диаметр 10-50 мм</t>
  </si>
  <si>
    <t>Труба стальная водогазопроводная 40х3мм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- 40;Толщина стенки, мм - 3;Марка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</si>
  <si>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Труба стальная водогазопроводная 32х2,8мм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 характеристики:Условный проход, мм - 32;Толщина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t>
  </si>
  <si>
    <t>242013.900.010001</t>
  </si>
  <si>
    <t>стальная, диаметр 51-100 мм</t>
  </si>
  <si>
    <t>Труба стальная водогазопроводная 50х3мм Ст. 2ПС. 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систем,а также систем пожаротушения. Назначение - для провода жидкостей,  газа,пара,  транспортировки различных сред и т. д. Техническиехарактеристики: Условный проход,  мм - 50; Толщина стенки,  мм - 3, 0;Марка стали - Ст.  2ПС; Условия поставки: - поставляется с сертификатоми другими документами,  удостоверяющим происхождение товара; -соответствующая упаковка,  не допускающая повреждения оборудования;Нормативно-технический документ - ГОСТ 3262-75.</t>
  </si>
  <si>
    <t>Труба стальная водогазопроводная 20х2,8мм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- 20;Толщина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</si>
  <si>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Труба стальная водогазопроводная 15х3,2мм Ст.20.Водогазопроводные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 атакже систем пожаротушения. Основное применение – для провода жидкостей,газа, пара, транспортировки различных сред и т.д. Техническиехарактеристики: Условный проход, мм - 15; Толщина стенки, мм - 3,2;Маркастали - Ст. 20;Условия поставки:- поставляется с сертификатом и другимидокументами, удостоверяющим происхождение товара.;- соответствующаяупаковка, не допускающая повреждения оборудования; Нормативно-технический документ - ГОСТ 3262-75.</t>
  </si>
  <si>
    <t>222121.500.010068</t>
  </si>
  <si>
    <t>Труба для внутренней канализации</t>
  </si>
  <si>
    <t>полиэтиленовая, диаметр 51-100 мм</t>
  </si>
  <si>
    <t>018 Метр погонный</t>
  </si>
  <si>
    <t>"Трубы и фасонные части из ПВХ предназначены для самотечной транспортировки стоков в наружной канализации при максимальной температуре до 60°C в течении коротких периодов времени ( до 2 минут) допускается подача в трубы сточной воды с температурой до +100° C, при условии, что расход не превышает 30л/мин.
Технические характеристики:
Номинальный наружный диаметр, мм - 100;
Материал - ПВХ;
Плотность - 1410 кг/м3;
Модуль упругости при скорости деформации 1 мм/мин - 3000 МПа.
Нормативно-технический документ - ГОСТ Р 51613-2000."</t>
  </si>
  <si>
    <t>222121.530.010063</t>
  </si>
  <si>
    <t>Труба для водоснабжения</t>
  </si>
  <si>
    <t>полиэтиленовая, диаметр 10-50 мм</t>
  </si>
  <si>
    <t>Труба полиэтиленовая для горячего и холодного водоснабжения.
Технические характеристики:
Рабочее давление max PN, бар - 20;
Диаметр, мм - 20;
Толщина стенки, мм - 3,4;
Нормативно-технический документ - ГОСТ 32415-2013.</t>
  </si>
  <si>
    <t>242011.100.010000</t>
  </si>
  <si>
    <t>Труба для нефтеперерабатывающей и нефтехимической промышленности</t>
  </si>
  <si>
    <t>Труба стальная бесшовная горячедеформированная 25х2,8мм Ст.20.Технические характеристики:Диаметр наружный, мм - 25;Толщина стенки, мм - 2,8;Марка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</si>
  <si>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</si>
  <si>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Труба стальная бесшовная горячедеформированная.Технические характеристики:Диаметр, мм, не менее - 57;Толщина стенки, мм, не менее - 4;Марка стали - Ст.20;Изоляция - нет;Должен поставляться в соответствующей упаковке, не допускающейповреждения;Нормативно-технический документ - ГОСТ 8732-78.</t>
  </si>
  <si>
    <t>231923.300.000183</t>
  </si>
  <si>
    <t>Трубка</t>
  </si>
  <si>
    <t>индикаторная, из стекла</t>
  </si>
  <si>
    <t>Индикаторные трубки на меркаптаны 20/a применяется совместно с ручным насосом Drager accuro при проведении экспесс анализа воздушной среды на содержание меркаптанов.Технические характеристики:Стандартный измерительный диапазон, ppm - 20-100;Число качков (n) - 10;Время измерения, мин - 2,5;Стандартное отклонение, % - ±10 -15;Изменение цвета - белый на желто-коричневый;Рабочие условия окружающей среды:Температура, С - 0 – 50;Абсолютная влажность - 3-30 мг Н2О / л;Принцип реакции: R-SH+Cu2+=Cu(RS)2 + 2H+;Cu(RS)2+S = желто-коричневое соединение меди.</t>
  </si>
  <si>
    <t>Индикаторные трубки на сероводород 2/a применяется совместно с ручным насосом Drager accuro при проведении экспесс анализа воздушной среды на содержание сероводорода.Технические характеристики:Стандартный измерительный диапазон, ppm - 20-200, 2-20;Число качков (n) - 1/10;Время измерения, сек/мин - 30/3,5;Стандартное отклонение, % - ±5 -10;Изменение цвета - белый на светло-коричневый;Рабочие условия окружающей среды:Температура, С - 0 – 40;Абсолютная влажность - 3- 30 мг Н2О / л;Принцип реакции: H2S+Hg2+ =HgS + 2H+.</t>
  </si>
  <si>
    <t>Индикаторные трубки на углеводороды нефти 100/а применяется совместно с ручным насосом Drager accuro при проведении экспесс анализа воздушнойсреды на содержание углеводородов.Технические характеристики:Стандартный измерительный диапазон, ppm - 100-2500;Число качков (n) - 2;Стандартное отклонение, % - ±10 -15;Изменение цвета - белый на коричнево-зеленый;Рабочие условия окружающей среды:Температура, С - 10 – 40;Абсолютная влажность - ˂ 30 мг Н2О / л;Принцип реакции: С8Н8+I2O5 = I2.</t>
  </si>
  <si>
    <t>251123.690.000006</t>
  </si>
  <si>
    <t>Указатель металлический</t>
  </si>
  <si>
    <t>для конструкции стенда</t>
  </si>
  <si>
    <t>Х-конструкция.Представляет собой мобильный стенд, который состоит из Х-образнойконструкции с центральной точкой опоры.Технические характеристики:Размеры паука, см - 180х80;Полотно из:- баннера;- фотобумаги;- оракала;- беклита;Крепление - при помощи 4 люверсов;Комплектация:- стойка из металла и пластика;- упаковочная сумка.Поставщик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</si>
  <si>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201432.790.000000</t>
  </si>
  <si>
    <t>Уксуснокислый аммоний (ацетат аммония)</t>
  </si>
  <si>
    <t>"Аммоний уксуснокислый,  химический чистый (х.ч.)  используется в качестве вспомогательного реагента и применяется для приготовления различных растворов на водной основе, применяемых при проведении анализов образцов на количественный и качественный состав. Уксуснокислый аммоний представляет собой бесцветные гигроскопические кристаллы, легко растворимые кристаллы в воде и в спирте.
Технические характеристики:
Формула - CH3COONH4;
Относительная молекулярная масса – 77,08;
Массовая доля уксуснокислого аммония (CH3COONH4), не менее 98,0; 
Массовая доля не растворимых в воде вещевтв,%, не более 0,005; 
Массовая доля остатка после прокаливания,%, не более 0,005;
Массовая доля нитратов, %, не более 0,001;
Массовая доля сульфатов, %,  не более 0,001;
Массовая доля хлоридов, %, не более 0,0005;
Нормативно-технический документ - ГОСТ 3117-78.
"</t>
  </si>
  <si>
    <t>265112.390.000012</t>
  </si>
  <si>
    <t>Уровнемер</t>
  </si>
  <si>
    <t>электронный</t>
  </si>
  <si>
    <t>Уровнемер электронный переносной для промышленного применения.Назнчаение - для измерения  уровня нефти, нефтепродуктов, границыраздела сред, трафаретной высоты резервуара, температуры среды врезервуаре. Прибор представляет собой портативную измерительную систему,сконструированную для установки на открытый люк резервуара иобеспечивающую измерение, за одно погружение пробника, 3-х параметров:За один цикл работы уровнемер выполняет следующие операции:1.Измерение уровня продукта;2.Измерение температуры;3.Определение уровня подтоварной воды.Технические характеристики:Погрешность датчика при измерении уровня, мм - ± 2;Представление показаний - звуковое/визуальное;Граница раздела нефть/вода.Длина ленты уровнемера, м - 30;Маркировка ленты уровнемера (двусторонняя) - метрическая/английскиеединицы измерения;Цена деления ленты уровнемера - 1 мм/1/16";Погрешность ленты уровнемера - ± 1,5 мм/30 м;Температура окружающей среды - плюс 25 С ... плюс 50 С;Диапазон измерения температуры - плюс 40 С ... плюс 90 С;Погрешность датчика температуры в диапазоне калибровки - ± 0,1 С (0...плюс 70 С);Единицы измерения температуры - С или F;Жидкокристаллический дисплей - 8 знаков, с подсветкой;Питание - батарея 9 В;Взрывозащита - АТЕХ II 1 G ЕЕх ia ПВ Т4/ Токр. 50 С; Factory Mutual CLI, Div 1 C&lt;(&gt;&amp;&lt;)&gt;D, T4 Tокр. 50 C и CL I, ZN 0, AEx ia ПВ T4 Tокр. 50 C;Стандартный вес, кг - 3,5.Поставщик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</si>
  <si>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281312.900.000000</t>
  </si>
  <si>
    <t>Установка дозировочная</t>
  </si>
  <si>
    <t>для перекачки жидкостей, возвратно-поступательная, плунжерная</t>
  </si>
  <si>
    <t>Блок дозирования реагентов.Назначение - осуществляет автоматизированную подготовку идозированиевведение разнообразных жидких реагентов в трубопроводыпромысловойсистемы транспортировки и подготовки нефти дляреализациивнутритрубопроводного деэмульгирования нефти, уменьшенияотложения солейна стенках продуктопроводов и оборудования, а также длязащитытрубопроводов и оборудования от коррозии.БДР состоитизтехнологического отсека (класс взрывоопасной зоны В-1А) иаппаратногоотсека (общепромышленное исполнение) на одном основании(раме).Состав блока дозирования реагентов:В технологическом отсеке блока устанавливаются:- насос-дозатор (электронасосныйдозировочный агрегат),осуществляющийнепрерывное объемное дозирование химреагентов;- насос шестеренный, осуществляющий заполнение технологическойемкостихимреагентом, перекачку химреагента из наружной емкости вовнутреннюю ипериодическое перемешивание реагента вемкости;- емкость внутренняя (расходная) прямоугольного сечения, сварная,свизуальным уровнемером, предназначенная для храненияхимреагента,оснащенная по требованию заказчика электрообогревателем,термометром,тарировочной емкостью для настройки насоса-дозатораидругимдополнительным оборудованием;- емкость наружная (технологическая) безнапорная, сварная,прямоугольногосечения, с визуальным уровнемером, предназначенная дляхранения иподогрева дополнительного объема химреагента;- трубопроводная обвязка нагнетательной и приемной линий насосов-дозаторов, включающая при необходимости дополнительное оборудование;- система вентиляции и освещения;- КИПиАдля осуществления контроля технологических параметров ипостовуправления.- в комплекте железобетонными плитами под основания;Технические характеристики:Рабочее давление нагнетания реагента, МПа - 10,0;Максимальная подача одного насоса, л/ч - 40;Количество дозировочных насосов, шт:- рабочих - 2;- резервных - 1;Объем технологического бака, м3 - 2,0;Количество, шт:- технологических баков - 2;- тарировочных баков - 2;Потребляемая мощность, кВт - 16;Необходимо предусмотреть систему КИПиА для автоматическогорегулированиярасхода (подачи),  счетчик учета химреагента (л/час,гр/час, кг/час);Поставщик обязан:1) До начала изготовления поставщик обязан получить у заказчикаофициальное согласование опросных листов, чертежей общего вида и всехфрагментов аппарата.2) Предусмотреть заземление сосуда. Все материалы, используемые приизготовлении площадки отстойника должны быть устойчивы и надежны врабочей среде и иметь сертификат, характеризующие химический состав,механические свойства и результаты испытаний.3) При согласовании в состав предложения поставщика должен входитьсписок контрольно-измерительных приборов и средств автоматизации, в томчисле кабелей КИПиА, в котором должен быть указан, как минимум, ихофициальный изготовитель и приведена информация о модели,соответствующих размерах и материале.4) Обеспечить доставку оборудования, шефмонтаж, пусконаладочные работыоборудования на месте эксплуатации объекта.Условия поставки:1.Технический паспорт и руководство по эксплуатации на государственноми/или русском языке.2. Копия сертификата соответствия РК или ТС.3. Копия разрешение на применение технических устройств, материалов итехнологий на опасных производственных объектах в РК;4. Конструкторскую документацию.5. Копии сертификатов на используемый металлопрокат, метизы итехнологические материалы;6. Протоколы заводских испытаний.7. Соответствующая упаковка, не допускающая повреждения.Поставка Товара в течение 12 месяцев от даты ввода в эксплуатациюТовара, но не более 24 месяцев от даты поставки.</t>
  </si>
  <si>
    <t>293220.990.000056</t>
  </si>
  <si>
    <t>Устройство буксирное</t>
  </si>
  <si>
    <t>треугольник</t>
  </si>
  <si>
    <t>Устройство буксирное.Назначение - для буксировки автомобилем имеющих сзади тягового крюка илитяговую вилку для буксировки автомобилей имеющих в передней частибуксирующую вилку (гнездо со шкворнем), либо буксировочный крюк;Технические характеристики:Тип устройства - треугольник;Артикул - ЖБТ-22П-П (ГОСТ 2349, диаметр, мм - 90).Перечень документов при поставке:- сертификат соответствия;- акт испытания.Все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</si>
  <si>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222925.900.000004</t>
  </si>
  <si>
    <t>Файл - вкладыш</t>
  </si>
  <si>
    <t>для документов, с перфорацией, из полипропиленовой пленки</t>
  </si>
  <si>
    <t>Файл А4 прозрачный.Технические характеристики:Формат файла - А4;Цвет - прозрачный;Плотность, мкм - 80;Упаковка - картонная.</t>
  </si>
  <si>
    <t>201520.100.000000</t>
  </si>
  <si>
    <t>Хлорид аммония (хлористый аммоний)</t>
  </si>
  <si>
    <t>"Аммоний хл+A12:E12ористый, химический чистый (х.ч.)  используется для приготовления растворов различной концентрации, а также буферных растворов, применяемых при анализе воды на компонентный состав. Хлористый аммоний представляет собой белый мелкокристаллический порошок, растворимый в воде.
Технические данные:
Формула - NH4Cl;
Относительная молекулярная масса – 53,49;
Массовая доля хлористого аммония,%, не менее 99,0;
Массоваядоля не растворимых ы воде веществ,%, не болеет0,002;
Массовая доля остатка после прокаливания (в виде сульфатов), %, не более: 0,01;
Массовая доля нитратов, хлоратов и других окислителей,%, не более 0,0005;
Массовая доля сульфатов, %, не более 0,002;
Массовая доля фосфатов,%, не более 0,0010;
Нормативно-технический документ - ГОСТ 3773-72.
"</t>
  </si>
  <si>
    <t>231923.300.000173</t>
  </si>
  <si>
    <t>Чашка</t>
  </si>
  <si>
    <t>лабораторная, из стекла, марка ЧБН, вместимость 40-150 см3</t>
  </si>
  <si>
    <t>Чашка, предназначена для химико-лабораторных и биологических работ.Технические характеристики:Тип - биологические Петри, с крышками низкие (ЧБН);Исполнение - 2;Нормативно-технический документ - ГОСТ 25336-82.</t>
  </si>
  <si>
    <t>221113.500.000018</t>
  </si>
  <si>
    <t>Шина</t>
  </si>
  <si>
    <t>для автобуса или автомобиля грузового и троллейбуса, радиальная, диаметр обода 22,5</t>
  </si>
  <si>
    <t>Автошина универсальные (на любую ось).Технические характеристики:Размер - 315/80 R22,5;Конструкция - радиальная;Тип протектора - универсальные;Тип автомобиля - грузовой;Норма слойности, не менее - 14;Сезонность - всесезонное;Ширина профиля, мм - 315;Высота профиля, мм - 80;Посадочный диаметр, мм - 22,5;Индекс скорости, не менее - L (120);Индекс нагрузки, не менее - 156 (4000 кг);Тип колеса - TL (без камерное);Применение - автомобиль грузоподъемностью, тн - 20;Обязательная маркировкасредствами идентификации шин;В шине должно быть указано заводской (порядковый) номер;Нормативно-технический документ - ГОСТ 5513-97,  ГОСТ Р 52899-2007.Поставщик предоставляет гарантию на качествона весь объём Товара втечение 12 месяцев от даты ввода в эксплуатацию Товара, но не более 24месяцев от даты поставки.</t>
  </si>
  <si>
    <t>221113.500.000020</t>
  </si>
  <si>
    <t>для автобуса или автомобиля грузового и троллейбуса, радиальная, диаметр обода 21</t>
  </si>
  <si>
    <t>Шина всесезонная универсальная (на любую ось).Технические характеристики:Размер шины - 425 /85 R21;Конструкция - радиальная;Типпротектора - повышенной проходимости;Тип автомобиля - грузовой;Норма слойности, не менее - 18;Индекс скорости, не менее - G (90);Индекс нагрузки, не менее - 156 (4000 кг);Исполнение - TТ;Применение - автомобили грузовые и вахтовые; автобусы повышеннойпроходимости, грузоподъемностью, т - от 5 до 15;Комплектация:-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</si>
  <si>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221114.700.000004</t>
  </si>
  <si>
    <t>для погрузчика, диагональная, диаметр обода 10</t>
  </si>
  <si>
    <t>Шина камерная.Технические характеристики:Размер - 6,5-10;Применение - колеса вилочных погрузчиков, грузоподьемностью, т - 1,0-3,0;Норма слойности, не менее - 10;Maксимальная  нагрузка, кг, не менее - 1 600;Исполнение - ТТ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25304-88.Поставщик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</si>
  <si>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221114.900.000036</t>
  </si>
  <si>
    <t>на спецтехнику, диагональная, диаметр обода 18, несущая</t>
  </si>
  <si>
    <t>Шина камерная.Технические характеристики:Размер - 12.5 x 18;Применение - передние колеса экскаватор - погрузчиков;Рисунок протектора - повышенной проходимости;Посадочный диаметр - 18;Норма слойности, не менее -12;Индекс нагрузки, не менее - 142 (2 650 кг.);Скорость, км/ч,не менее - 40;Исполнение - ТT (камерное);Комплектация:- шина;- камера;В шине должно быть указано заводской (порядковый) номер;Обязательная маркировка средствами идентификации шин.Перечень документов при поставке товара:- паспорт;- руководство (инструкция) по эксплуатации.Нормативно-технический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</si>
  <si>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221114.900.000039</t>
  </si>
  <si>
    <t>на спецтехнику, радиальная, диаметр обода 17,5, несущая</t>
  </si>
  <si>
    <t>Шина камерная.Техническая характеристика:Размер - 235/75 R17,5;Применение - тяжеловесный полуприцеп с грузоподъемностью, т - 40;Конструкция - радиальная;Конструкция каркаса и брекера - ЦМК (цельнометаллокордная);Рисунок протектора - дорожный;Сезонность - всесезонное;Индекс нагрузки, не менее - 143/141;Индекс скорости, не менее - J;Исполнение - ТL (без камерное);Комплектация:- шина.В шине должно быть указано заводской (порядковый) номер;Обязательная маркировка средствами идентификации шин.     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</si>
  <si>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221113.500.000000</t>
  </si>
  <si>
    <t>для автобуса или автомобиля грузового и троллейбуса, диагональная, диаметр обода 20</t>
  </si>
  <si>
    <t>Автошина универсальные (на любую ось).Технические характеристики:Размер - 12.00 R 20;Применение - автомобили грузовые грузоподъемностью, тонн - от 10 до 25;Рисунок протектора - универсальный,Норма слойности, не менее -18;Индекс нагрузки/индекс нагрузки дляодинарных/сдвоенных шин, не менее -154/149;Индекс скорости, не менее - J(100);Исполнение -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</si>
  <si>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221113.500.000010</t>
  </si>
  <si>
    <t>для автобуса или автомобиля грузового и троллейбуса, диагональная, диаметр обода 8</t>
  </si>
  <si>
    <t>Шина камерная.Технические характеристики:Размер - 5,0-8;Применение - направляющие колеса вилочных погрузчиков, грузоподностью, т- 1,0-1,5;Наружный диаметр, мм - 470/469;Maксимальная нагрузка, кг, не менее - 1090-1250;Исполнение -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</si>
  <si>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221113.500.000012</t>
  </si>
  <si>
    <t>для автобуса или автомобиля грузового и троллейбуса, диагональная, диаметр обода 12</t>
  </si>
  <si>
    <t>Шина камерная.Технические характеристики:Размер шины - 7.00-12 12PR;Индекс нагрузки, не менее - 131(1950);Исполнение - ТТ;Применение - направляющие колеса вилочных погрузчиков,грузоподъемностью, т - 2,5 и 5;Комплектация:-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</si>
  <si>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221113.500.000025</t>
  </si>
  <si>
    <t>для автобуса или автомобиля грузового и троллейбуса, радиальная, диаметр обода 18</t>
  </si>
  <si>
    <t>Шина камерная всесезонная универсальная (на любую ось).Применение - автомобили грузовые повышенной проходимостигрузоподъемностью,тонн - от 2 до 4;Технические характеристики:Размер шины - 12.00 R18;Конструкция - радиальная;Тип протектора - повышеннной проходимости;Индекс скорости, не менее - J (100);Индекс нагрузки, не менее - 130 (1900 кг);Исполнение - TТ;Комплектация:- шина;- камера;- ободная лента;Примененяемость - грузовые автомобили;В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</si>
  <si>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221114.700.000003</t>
  </si>
  <si>
    <t>для погрузчика, диагональная, диаметр обода 15</t>
  </si>
  <si>
    <t>Шина пневматическая.Технические характеристики:Размер - 28х9-15;Применение - колеса вилочных погрузчиков г/п - 3,00 т;Норма слойности, не менее - 12;Maксимальная  нагрузка, кг, не менее - 145;Комплектация:- шина;- камера;В шине должно быть указан заводской (порядковый) номер;Нормативно-технический документ - ГОСТ 25641-84, ГОСТ 7463-2003.</t>
  </si>
  <si>
    <t>221114.900.000024</t>
  </si>
  <si>
    <t>на спецтехнику, радиальная, диаметр обода 26, ведущая</t>
  </si>
  <si>
    <t>Шина сельскохозяйственная всесезонная.Технические характеристики:Размер шины - 28,1 R16 12PR (720 R665);Тип протектора - повышеннолй проходимости;Наружный диаметр, мм, не менее - 1730;Ширина профиля, мм, не менее - 750;Индекс несущей способности, не менее - 158;Макс. нагрузка, кг, не менее - 4200;Индекс скорости, не менее - A6;Скорость, км/ч, не менее - 30;Глубина рисунка протектора шины, мм, не менее - 42;Исполнение - ТТ;Применение - трактор;Комплектация:- шина;- камера;Нормативно-технический документ - ГОСТ 25641-84, ГОСТ 7463-2003.</t>
  </si>
  <si>
    <t>221113.500.000022</t>
  </si>
  <si>
    <t>для автобуса или автомобиля грузового и троллейбуса, радиальная, диаметр обода 20</t>
  </si>
  <si>
    <t>Шина камерная всесезонная.Технические характеристики:Размер шины - 9.00 R20 16PR (260х508 R);Тип протектора - универсальный;Норма слойности - 12;Максимальная нагрузка H (кгс) - 21970/20210 (2240/2060);Исполнение - ТТ;Применение - автомобили грузовые, грузоподъемностью, т - от 4 до 20;Комплектация:- шина;- камера;- ободная лента;Нормативно-технический документ - ГОСТ 5513-97,  ГОСТ Р 52899-2007.</t>
  </si>
  <si>
    <t>Шина камерная всесезонная универсальная (на любую ось).Применение - автомобили грузовые грузоподъемностью, тонн - от 10 до 14;Типпротектора - универсальная;Технические характеристики:Размер шины - 11 R20 (300R508);Слойность - 16PR;Индекс скорости, не менее- K (110);Индекс нагрузки, не менее:- для одинарных шин - 150 (3 350 кг);- для сдвоенных шин - 146 (3 000 кг);Тип колеса - TТ;Комплектация:-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</si>
  <si>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Шина камерная всесезонная универсальные (на любую ось).Технические характеристики:Конструкция - диагональная;Тип протектора - повышеннной проходимости;Тип автомобиля - грузовой;Норма слойности, не менее - 14;Типоразмер:Размер -14.00-20;Ширина профиля, мм - 370;Посадочный диаметр, мм - 508;Индекс скорости и нагрузки:Индекс скорости, не менее - G (90);Индекс нагрузки, не менее - 147(3075 кг);Тип колеса - TТ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</si>
  <si>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221114.900.000011</t>
  </si>
  <si>
    <t>на спецтехнику, диагональная, диаметр обода 25, ведущая</t>
  </si>
  <si>
    <t>Шина сельскохозяйственная.Технические характеристики:Размер шины - 23.5-25 18PR;Тип протектора - повышенной проходимости G-2, L-2;Норма слойности, не менее - 18;Ширина профиля, мм - 597;Индекс нагрузки, не менее - 177(7300);Индекс скорости, не менее - В (50);Давление, кПа, не менее - 300;Глубина рисунка протектора шины, мм, не менее - 32;Исполнение - TT;Комплектация:- шина;- камера;Применянмость - фронтальные погрузчики;Нормативно-технический документ - ГОСТ 25641-84, ГОСТ 7463-2003.</t>
  </si>
  <si>
    <t>221114.900.000019</t>
  </si>
  <si>
    <t>на спецтехнику, радиальная, диаметр обода 28, ведущая</t>
  </si>
  <si>
    <t>Шина камерная.Технические характеристики:Размер - 16.9-R28;Применение - ведущие колеса экскаватор - погрузчиков;Рисунок протектора - повышенной проходимости;Обод рекомендуемый - W15L;Ширина профиля, мм - 430;Индекс нагрузки, кг, не менее - 2380;Скорость, кг, не менее - 40;Глубина рисунка протектора шины, мм, не менее - 39;Исполнение - ТТ (камерное).В шине должно быть указано заводской (порядковый) номер;Обязательная 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</si>
  <si>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239112.300.000000</t>
  </si>
  <si>
    <t>Шкурка шлифовальная</t>
  </si>
  <si>
    <t>на текстильной основе, водостойкая</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</si>
  <si>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№1;Условия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</si>
  <si>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- 900;Длина, м - 30;Зернистость - №4;-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</si>
  <si>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№0;Условия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</si>
  <si>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№3;Условия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</si>
  <si>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№5;- сертификат происхождения/качества;Нормативно-технический документ - ГОСТ 5009-82.</t>
  </si>
  <si>
    <t>265133.900.000055</t>
  </si>
  <si>
    <t>Штангенциркуль</t>
  </si>
  <si>
    <t>ШЦ-I</t>
  </si>
  <si>
    <t>Штангенциркуль двухсторонний с глубиномером.Назначение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 с глубиномером;Обозначение - ШЦ;Тип - I;Значение отчета по нониусу, мм - 0,05;Диапазон ипзмерения, мм - 0-125;Нормативно-технический документ - ГОСТ 166-89.</t>
  </si>
  <si>
    <t>Штангенциркуль двусторонний с глубинномером.Назначение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двусторонний с глубинномером;Обозначение - ШЦ;Тип - I;Значение отчета по нониусу, мм - 0,05;Диапазон измерения, мм - 0-300;Нормативно-технический документ - ГОСТ 166-89.</t>
  </si>
  <si>
    <t>265133.900.000057</t>
  </si>
  <si>
    <t>ШЦ-II</t>
  </si>
  <si>
    <t>Штангенциркуль двухсторонний.Назначение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двухсторонний;Обозначение - ШЦ;Тип - II;Значение отчета по нониусу, мм - 0,05;Диапазон измерения, мм - 0-250;Нормативно-технический документ - ГОСТ 166-89.</t>
  </si>
  <si>
    <t>265185.200.000071</t>
  </si>
  <si>
    <t>для уровнемера</t>
  </si>
  <si>
    <t>"Шток регулятора расхода Ха8.352.100.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Ха8.352.100;
Применяемость - запасных частей к регулятору расхода(Ха2.573.006)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</si>
  <si>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"Шток регулятора расхода РР.02.00.016.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РР.02.00.016;
Применяемость - запасных частей к регулятору расхода (РР.02.00.016)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</si>
  <si>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257330.650.000023</t>
  </si>
  <si>
    <t>Шуруповерт</t>
  </si>
  <si>
    <t>Аккумуляторная дрель-шуруповерт 18V-LI профессионал – ручнойэлектроинструмент с регулируемым крутящим моментом, предназначенный длязакручивания и откручивания шурупов, саморезов, винтов и других видовкрепежных изделий, а также сверления отверстий.Технические характеристики:Емкость аккумулятора, А/ч - 4;Напряжение питания, В - 18;Частота вращения шпинделя, об/мин - 500/1700;Максимальный крутящий момент, Н/м - 67;Диаметр патрона, мм - 13;Диаметр сверления в дереве, мм - 35;Масса, кг - 1,8;Количество скоростей - 2.Комплектация:- система защиты аккумулятора от перегрузки, перегрева и глубокогоразряда;- встроенная светодиодная подсветка для освещения;- реверс, регулировка оборотов, быстрозажимной патрон;- кейс.</t>
  </si>
  <si>
    <t>081212.120.000031</t>
  </si>
  <si>
    <t>Щебень</t>
  </si>
  <si>
    <t>гравийный</t>
  </si>
  <si>
    <t>Щебень плотных пород.Назначение - для строительных работ. применяемые в качестве заполнителейдля тяжелого бетона, а также для дорожных и других видов строительныхработ;Технические характеристики:Фракция, мм - от 10 до 15.</t>
  </si>
  <si>
    <t>329111.900.000005</t>
  </si>
  <si>
    <t>Щетка</t>
  </si>
  <si>
    <t>для разных нужд</t>
  </si>
  <si>
    <t>Кисть маховая.Назначение - для промывки, грунтовки и окраски небольших поверхностей,для проведении ремонтных работ ЦППД при ликвидации разрушений труб СВТ;Технические характеристики:Тип - КМ;Длинна общая, мм - 180;Диаметр, мм - 60;Нормативно-технический документ - ГОСТ 10597-87.</t>
  </si>
  <si>
    <t>Электрод ручной дуговой сварки.Назначение - ручной дуговой сварки углеродистых и нелегированных cталей;Технические характеристики:Марка электродов - УОНИ-13/55;Диаметр электрода, мм - 4,0;Условия поставки:- сертификат происхождения/качества;Нормативно-технический документ -  ГОСТ 9466-75.</t>
  </si>
  <si>
    <t>201324.333.000000</t>
  </si>
  <si>
    <t>Электролит</t>
  </si>
  <si>
    <t>аккумуляторный, кислотный</t>
  </si>
  <si>
    <t>Электролит автомобильный.Автомобильный аккумуляторный кислотный электролит - токопроводящаяжидкость, состоящий из серной кислоты и воды. Назначение - для свинцово-кислотных аккумуляторов;Технические характеристики:Плотность электролита, г/см3, не менее - 1,27;Тара, л, не более -10;Нормативно-технический документ - ГОСТ 667-73.</t>
  </si>
  <si>
    <t>203012.700.000115</t>
  </si>
  <si>
    <t>Эмаль</t>
  </si>
  <si>
    <t>нитроцеллюлозная</t>
  </si>
  <si>
    <t>Эмаль нитроцеллюлозная, НЦ-132 - голубая,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</si>
  <si>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красная,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</si>
  <si>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НЦ-132 белая.Назначение - для окрашивания деревянных и предварительно загрунтованныхметаллических поверхностей;Технические характеристики:Цвет - белый;Марка - НЦ-132.</t>
  </si>
  <si>
    <t>Эмаль нитроцеллюлозная, НЦ-132 - серая,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 Эмаль предназначается для окраски деревянных ипредварительно загрунтованных металлических поверхностей изделий,эксплуатируемых в 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</si>
  <si>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черная,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 Эмаль предназначается для окраски деревянных ипредварительно загрунтованных металлических поверхностей изделий,эксплуатируемых в 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</si>
  <si>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синяя,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</si>
  <si>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желтая,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добавлениемпластификаторов.Назначение - для окраски деревянных и предварительно загрунтованныхметаллических поверхностей изделий, эксплуатируемых в атмосферныхусловиях.Представление гарантии на качество предлагаемых товаров (еслиприменимо).Поставка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</si>
  <si>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203012.700.000124</t>
  </si>
  <si>
    <t>пентафталевая</t>
  </si>
  <si>
    <t>Эмаль пентафталевая ПФ-115.Назначение - для окрашивания деревянных и предварительно загрунтованныхметаллических поверхностей;Технические характеристики:Цвет - красный;Нормативно-технический документ - ГОСТ 6465-76.Поставка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повышенииэнергоэфективности.Поставщик предоставляет гарантию на качество на весь объём Товара втечение 12 месяцев от даты ввода в эксплуатацию Товара.</t>
  </si>
  <si>
    <t>Эмаль пентафталевая ПФ-115.Назначение - для окрашивания деревянных и предварительно загрунтованныхметаллических поверхностей;Технические характеристики:Цвет - белый;Нормативно-технический документ - ГОСТ 6465-76.Поставка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повышенииэнергоэфективности.Поставщик предоставляет гарантию на качество на весь объём Товара втечение 12 месяцев от даты ввода в эксплуатацию Товара.</t>
  </si>
  <si>
    <t>Краска автомобильная эмаль синяя.Назначение - для окраски предварительно загрунтованных металлическихповерхностей грузовых автомобилей;Технические характеристики:Эмаль НЦ-1125;Цвет - синий;Тара,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</si>
  <si>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зеленая.Назначение - для окраски предварительно загрунтованных металлическихповерхностей грузовых автомобилей;Технические характеристики:Эмаль НЦ-1125;Цвет - зеленый;Тара, кг, не более - 10;Нормативно-технический документ - ГОСТ 7930-73.Марка/модель -Завод изготовителя -Страна происхождения -(заполняется поставщиком)</t>
  </si>
  <si>
    <t> 203012.700.000115</t>
  </si>
  <si>
    <t>Краска автомобильная эмаль голубая.Назначение - для окраски предварительно загрунтованных металлическихповерхностей грузовых автомобилей;Технические характеристики:Эмаль НЦ-1125;Цвет - голубой;Тара,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</si>
  <si>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красная.Назначение - для окраски предварительно загрунтованных металлическихповерхностей грузовых автомобилей;Технические характеристики:Эмаль НЦ-1125;Цвет - красний;Тара,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</si>
  <si>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желтая.Назначение - для окраски предварительно загрунтованных металлическихповерхностей грузовых автомобилей;Технические характеристики:Эмаль НЦ-1125;Цвет - желтый;Тара,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</si>
  <si>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черная.Назначение - для окраски предварительно загрунтованных металлическихповерхностей грузовых автомобилей;Технические характеристики:Эмаль НЦ-184;Цвет - черный;Тара, кг, не более - 10;Нормативно-технический документ - ГОСТ 18335-83.Марка/модель -Завод изготовителя -Страна происхождения -(заполняется поставщиком)</t>
  </si>
  <si>
    <t>Краска автомобильная эмаль хаки.Назначение - для окраски предварительно загрунтованных металлическихповерхностей грузовых автомобилей;Технические характеристики:Эмаль НЦ-1125;Цвет - хаки;Тара, кг, не более - 10;Нормативно-технический документ - ГОСТ 7930-73.Марка/модель -Завод изготовителя -Страна происхождения -(заполняется поставщиком)</t>
  </si>
  <si>
    <t>329959.400.000004</t>
  </si>
  <si>
    <t>Юрта</t>
  </si>
  <si>
    <t>национальная</t>
  </si>
  <si>
    <t>Юрта 16 канатная казахская.Технические характеристики:Сделан - из натурального войлока с полной комплектацией и чехлом;Юрта 16-ти канатная, диаметром, м - 9,2 из тальника ручной работы сбелым войлочным покрытием и убранством с разборным полом;Комплектация:Шанырак - изготовлен вручную, изгиб, круг, дуга по древней технологиипокрыта лаком, шт - 1;Кереге - ручной работы из тальника, соединения – сырая верблюжья кожа(кон), покрыта лаком, шт - 6;Уык - очищен и изготовлен вручную из тальника выпрямлен и изогнут подревней технологии  покрыта лаком;Изгиб (иин) чисто казахский, шт - 180;Дверь - (из дерева) - сосна, тальник очищенный, высушенный потехнологии, покрыта лаком, шт - 1;Узик - войлок изготовлен по древней технологии, отбелен, сшит вручнуюусиленной хлопковой нитью, окантован шерстяно-синтетической нитью (алажип), ручной работы, шт - 2;Туырлық - войлок изготовлен по древней технологии, отбелен, сшит вручнуюусиленной хлопковой нитью, окантован шерстяно-синтетической нитью (ақжип, ала жип);Туырлықас - верхняя часть изнутри с казахским орнаментом зооморфнойтематики. шт - 6;Дверь - из войлока натурального (по древней технологии), окантованшерстяной и хлопковой нитью (ақ жип, ала жип) нанесен аппликационныйорнамент из натуральной ткани (масаты) окантованный тонкой шерстянойнитью, шт - 1;Тундик - войлок натуральный, сшит вручную, окантован шерстяно-синтетической нитью, шт - 1;Бас аркан - цветная двойная плетеная лента, шт - 1;Белдеу аркан - цветная плетеная-синтетическая веревка (аркан), шт - 1;Желбау - ковровая ворсовая лента плетеная вручную на ткацком станке страдиционными казахскими узорами и орнаментом а также боковымиукрашениями (шашак), шт - 2;Тумарша - (оберег) ковровая ворсовая лента с традиционным орнаментом, шт- 4;Тастама бау - ковровая ворсовая лента с традиционным орнаментоманалогичная, шт - 1;Иин бау - ковровая ворсовая лента с традиционным орнаментом аналогичная,шт - 1;Ковер настенный ворсовый - Тускииз  с нацузорам, м - 14х1,7 или тускиизи войлочные по 9-10 шт. - 2шт.;Чехол - из водонепроницаемого материала с узорами., шт - 1;Кереге бау - арканы белые натуральные, шт - 17;Иргелик - кошма с традиционным орнаментом из натуральной ткани (масаты),окантованная шерстяно-синтетической и хлопковой нитью, шт - 1, длиной, м- 29;Тизбе - цветная плетеная вручную шерстяно-хлопковая лента. - 1 связка;Узик бау - цветные плетеные шерстяные ленты по традиционной технологии -4 пары;Баскур - ковровая ворсовая лента с традиционным казахским орнаментом отзооморфной до космической, филосовской тематики, шт - 1;Шашак - традиционные висячие украшения из шерстяных нитей, шт - 36;Уык бау - плетеная шерстеная нить, шт - 180;Ковер для пола круглый, шт - 1;Пол разборный из прессованной фанеры ОСВ, кмп - 1;Сандык, шт - 1.</t>
  </si>
  <si>
    <t>274022.900.000001</t>
  </si>
  <si>
    <t>Светильник</t>
  </si>
  <si>
    <t>настенный</t>
  </si>
  <si>
    <t>Светильник светодиодный предназначен для освещения открытых общественныхмест. Устанавливается на потолок или стену.Технические характеристики:Тип лампы – LED (Light-emitting diode – светодиод);Мощность, Вт, не менее - 18;Цветовая температура, К, не менее - 4000;Напряжение питания, В - 220;Степень защиты - IP65;Цвет - белый;Материал корпуса - ABS пластмасса;Материал рассеивателя - полистирол;Рассеиватель - Clear;Материал плафона/абажура - нет;Плафон/абажур - нет;Длина, см - 26,5;Ширина, см - 26,5;Высота, см - 15,5;Вес, кг - 0,858.</t>
  </si>
  <si>
    <t>711231.100.000000</t>
  </si>
  <si>
    <t>Работы по геологическому сопровождению</t>
  </si>
  <si>
    <t xml:space="preserve">Атырауская область, </t>
  </si>
  <si>
    <t>«Ембімұнайгаз» АҚ кен орындарының ГДИС деректерін интерпретациялау»</t>
  </si>
  <si>
    <t>Интерпретация данных ГДИС месторждений АО "Эмбамунайгаз"</t>
  </si>
  <si>
    <t>091012.900.000013</t>
  </si>
  <si>
    <t>Работы по выравниванию профиля притока и приемистости в нагнетательных скважинах</t>
  </si>
  <si>
    <t>Ұңғымалардың қабылдау бейінін әзірлеу бойынша жұмыстар</t>
  </si>
  <si>
    <t>Работы по выравниванию профиля приемистости (ВПП) скважин</t>
  </si>
  <si>
    <t xml:space="preserve">711231.100.000001 </t>
  </si>
  <si>
    <t xml:space="preserve">Работы по геофизической разведке/исследованиям </t>
  </si>
  <si>
    <t>Трассерлік зерттеулер</t>
  </si>
  <si>
    <t>Трассерные исследования месторождении АО "Эмбамунайгаз"</t>
  </si>
  <si>
    <t>712019.000.000001</t>
  </si>
  <si>
    <t>Работы по организации и проведению межлабораторных испытаний</t>
  </si>
  <si>
    <t>Работы по организации и проведению межлабораторных/сравнительных испытаний (сличению)</t>
  </si>
  <si>
    <t>12-2-27</t>
  </si>
  <si>
    <t>Забурунье кен орының полимерлі суландыру бойынша өнеркәсіптік жұмыстар</t>
  </si>
  <si>
    <t>Промышленные работы по полимерному заводнению месторождения Забурунье</t>
  </si>
  <si>
    <t>721950.200.000000</t>
  </si>
  <si>
    <t>Работы научно-исследовательские в нефтегазовой отрасли</t>
  </si>
  <si>
    <t>Забурун, Ш.Молдабек кен орынын полимердін қіріспе бақылауы</t>
  </si>
  <si>
    <t>Входной контроль полимера на месторождении Забурунье, Восточный Молдабек</t>
  </si>
  <si>
    <t>50</t>
  </si>
  <si>
    <t>Шыгыс Молдабек кен орын полимер айдау сынама жумыстарының геологиялық сараптамасы</t>
  </si>
  <si>
    <t>Работы по геологическому сопровождению ОПИ технологоии полимерного заводнения на месторождении Восточный Молдабек</t>
  </si>
  <si>
    <t>Ембімунайгаз АҚ кен орындарының ұңғымаларының, кен қабатын жырту жұмыстарының инженерлік сараптамасы</t>
  </si>
  <si>
    <t>Инженерное сопровождение ГРП, в том числе подбор скважин-кандидатов, обоснование дизайна на месторождениях АО "Эмбамунайгаз"</t>
  </si>
  <si>
    <t>Ембімұнайгаз АҚ  кен орындарының инженерлік техникалық игеру қызметтері</t>
  </si>
  <si>
    <t>Инженерно-техническое сопровождение вопросов разработки месторождении АО Эмбамунайгаз</t>
  </si>
  <si>
    <t>ТБД жүйесінің жұмыс істеу мониторингі</t>
  </si>
  <si>
    <t>Мониторинг функционирования системы ТБД</t>
  </si>
  <si>
    <t>СГЭ ПТД</t>
  </si>
  <si>
    <t>331411.100.000001</t>
  </si>
  <si>
    <t>Работы по ремонту/модернизации электродвигателей/генераторов и аналогичного оборудования (кроме применяемых на транспорте)</t>
  </si>
  <si>
    <t>Атырауская область  Управление "Эмбамунайэнерго"</t>
  </si>
  <si>
    <t>«Ембімұнайэнерго» басқармасының жоғары вольтты электр қозғалтқыштары роторының білігін балқытылған қаптама және жонып өңдеу</t>
  </si>
  <si>
    <t>Наплавка и расточка вала ротора высоковольтных электродвигателей Управления "Эмбамунайэнерго"</t>
  </si>
  <si>
    <t>Атырауская область НГДУ Доссормунайгаз</t>
  </si>
  <si>
    <t>«Доссормұнайгаз» МГӨБ жоғары вольтты электр қозғалтқыштарын күрделі жөндеу</t>
  </si>
  <si>
    <t>Капитальный ремонт высоковольтных  электродвигателей НГДУ "Доссормунайгаз"</t>
  </si>
  <si>
    <t>СГМ ПТД</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</si>
  <si>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</si>
  <si>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</si>
  <si>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</si>
  <si>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"Ембімұнайгаз" АҚ-ның  тіректі крандарын жөндеу</t>
  </si>
  <si>
    <t>Ремонт козлового крана для  АО "Эмбамунайгаз"</t>
  </si>
  <si>
    <t xml:space="preserve">"Ембімұнайгаз" АҚ-на қарасты  жүк көтергіш жабдықтарының қауіпсіздік аспаптарын жөндеу, баптау және техникалық қызмет көрсету </t>
  </si>
  <si>
    <t>Ремонт, наладка и техническое обслуживание приборов безопасности грузоподъемного оборудования для АО "Эмбамунайгаз"</t>
  </si>
  <si>
    <t>331229.900.000005</t>
  </si>
  <si>
    <t>Работы по ремонту/модернизации систем/оборудования и устройств железнодорожных путей</t>
  </si>
  <si>
    <t>"Ембімұнайгаз" АҚ-ның кран асты жолдарын, темір жол крандарын нивелирлеу</t>
  </si>
  <si>
    <t>Нивелирование подкрановых путей козловых и железнодорожных кранов для АО "Эмбамунайгаз"</t>
  </si>
  <si>
    <t>331219.100.000002</t>
  </si>
  <si>
    <t>Работы по ремонту/модернизации конвейерного оборудования</t>
  </si>
  <si>
    <t>Работы по ремонту/модернизации конвейерного и аналогичного оборудования</t>
  </si>
  <si>
    <t>"Ембімұнайгаз" АҚ-ның тозған шиналарды қайта өңдеу бойынша технологиялық жабдықтарға техникалық қызмет көрсету және жөндеу жөніндегі жұмыстар</t>
  </si>
  <si>
    <t>Работы по техническому обслуживанию и ремонту технологического оборудования по переработке изношенных шин для АО "Эмбамунайгаз"</t>
  </si>
  <si>
    <t>721950.100.000000</t>
  </si>
  <si>
    <t>Работы научно-исследовательские в геологической отрасли</t>
  </si>
  <si>
    <t>Қаратон кен орынын игеру жобасы алдын ала ҚОӘТ жобасымен бірге</t>
  </si>
  <si>
    <t>Проект разработки месторождения Каратон с проектом предОВОС</t>
  </si>
  <si>
    <t>Құлсары кен орынын игеру жобасы алдын ала ҚОӘТ жобасымен бірге</t>
  </si>
  <si>
    <t>Проект разработки месторождения Кульсары с проектом предОВОС</t>
  </si>
  <si>
    <t>Макат кен орынын игеру жобасы алдын ала ҚОӘТ жобасымен бірге</t>
  </si>
  <si>
    <t>Проект разработки месторождения Макат с проектом предОВОС</t>
  </si>
  <si>
    <t>СГРР</t>
  </si>
  <si>
    <t>CAP_2.1.3.</t>
  </si>
  <si>
    <t>Iздеу-барлау ұңғымасындағы ашық оқпанда геофизикалық сынақ, жер қабатына сынама жүргізу және ату-жару жұмыстары (АЖЖ)</t>
  </si>
  <si>
    <t xml:space="preserve">"Геофизические исследования, опробование пластов (MDT) в открытом стволе и прострелочно-взрывные работы  в поисково-разведочных скважинах </t>
  </si>
  <si>
    <t xml:space="preserve">A_2.2.4.1.9 </t>
  </si>
  <si>
    <t>091012.900.000006</t>
  </si>
  <si>
    <t>Работы по расконсервации скважин</t>
  </si>
  <si>
    <t>Бұрын бұрғыланған ұңғымаларын консервациядан шығару және сынау  жүмыстарын өткізу</t>
  </si>
  <si>
    <t xml:space="preserve">Расконсервация и испытание ранее пробуренных скважин </t>
  </si>
  <si>
    <t>САП ПТД</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</si>
  <si>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</si>
  <si>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</si>
  <si>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</si>
  <si>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"Ембімұнайгаз" АҚ-ның ұңғыманы бақылау және басқару жүйесін модернизациялау бойынша жұмыстар</t>
  </si>
  <si>
    <t>Работы по модернизации системы контроля и управления скважиной АО "Эмбамунайгаз"</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</si>
  <si>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</si>
  <si>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</si>
  <si>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</si>
  <si>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"Ембімұнайгаз" АҚ-ның  төменгі деңгейдегі Scoda-жүйені біріктіру бойынша жұмыстар </t>
  </si>
  <si>
    <t>Работы по объединению Scada-систем нижнего уровня АО "Эмбамунайгаз"</t>
  </si>
  <si>
    <t>620112.000.000001</t>
  </si>
  <si>
    <t>Работы по проектированию/разработке/внедрению/установке автоматизированной системы</t>
  </si>
  <si>
    <t xml:space="preserve">  "Ембімұнайгаз" АҚ  технологиялық процестерді кешенді автоматтандырудың жұмысшы жобасына түзету енгізу бойынша жұмыстар </t>
  </si>
  <si>
    <t xml:space="preserve">Работы по корректировке проекта комплексной автоматизации объектов АО "Эмбамунайгаз" </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</si>
  <si>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</si>
  <si>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</si>
  <si>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</si>
  <si>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г. Атырау</t>
  </si>
  <si>
    <t>08.2022</t>
  </si>
  <si>
    <t xml:space="preserve">"Атырау қаласындағы Даңқ аллеясының құрылысы" нысанын "толық дайын" күйінде жобалау және құрылысын салу бойынша кешенді жұмыстар </t>
  </si>
  <si>
    <t>Комплексные работы по проектированию и строительства «под ключ» объекта "Строительство Аллей славы в г.Атырау"</t>
  </si>
  <si>
    <t>331112.000.000002</t>
  </si>
  <si>
    <t>Работы по зачистке резервуаров</t>
  </si>
  <si>
    <t>"Ембімұнайгаз" АҚ резервуарлар мен сыйымдылықтарды тазарту жұмыстары</t>
  </si>
  <si>
    <t>Работы по зачистке резервуаров и емкостей для АО "Эмбамунайгаз"</t>
  </si>
  <si>
    <t>ОСБиИРС</t>
  </si>
  <si>
    <t>CAP_2.1.3.61.8 (Уаз Восточный бурение скв. № 130)</t>
  </si>
  <si>
    <t>80</t>
  </si>
  <si>
    <t>65</t>
  </si>
  <si>
    <t>«Эмбамунайгаз» АҚ кен орындарындағы іздеу-барлау ұңғымаларының құрылысын салу бойынша жұмыстар</t>
  </si>
  <si>
    <t>Работы по строительству поисково-разведочных скважин на месторождениях АО "Эмбамунайгаз"</t>
  </si>
  <si>
    <t>CAP_2.1.3.61.9 (Уаз Восточный буровой раствор скв. № 130)</t>
  </si>
  <si>
    <t>«Эмбамунайгаз» АҚ кен орындарындағы іздеу-барлау ұңғымаларының құрылысын салу кезінде бұрғылау ерітіндісін дайындау, қызмет көрсету және бақылау бойынша жұмыстар</t>
  </si>
  <si>
    <t>Работы по приготовлению, сопровождению и контролю за буровым раствором при строительстве поисково-разведочных скважин  на месторождениях АО "Эмбамунайгаз"</t>
  </si>
  <si>
    <t>CAP_2.1.3.84.5 (Камышитовый Ю.В. бурение скв. №500, 501)</t>
  </si>
  <si>
    <t>091012.900.000012</t>
  </si>
  <si>
    <t>Работы по освоению скважин</t>
  </si>
  <si>
    <t>«Эмбамунайгаз» АҚ кен орындарындағы іздеу-барлау ұңғымаларына сынақ жүргізу бойынша жұмыстар</t>
  </si>
  <si>
    <t>Работы по испытанию поисково-разведочных скважин на месторождениях АО "Эмбамунайгаз"</t>
  </si>
  <si>
    <t>ПТД ОИТ</t>
  </si>
  <si>
    <t>619010.400.000000</t>
  </si>
  <si>
    <t>Работы по установке/монтажу/демонтажу телекоммуникационного оборудования и аппаратуры</t>
  </si>
  <si>
    <t>70</t>
  </si>
  <si>
    <t>04.2022</t>
  </si>
  <si>
    <t>Ембімұнайгаз " АҚ байланыс жүйесін жаңғырту</t>
  </si>
  <si>
    <t>Модернизация системы связи АО "Эмбамунайгаз"</t>
  </si>
  <si>
    <t>"Ембімұнайгаз" АҚ коммуникациялық жабдықтарын жаңғырту бойынша жұмыстар</t>
  </si>
  <si>
    <t>Работы по модернизации коммуникационных оборудовании АО "Эмбамунайгаз"</t>
  </si>
  <si>
    <t>"Ембімұнайгаз" АҚ  баспасөз жүйелерін енгізу бойынша жұмыстар</t>
  </si>
  <si>
    <t>Работы по внедрению систем печати  АО "Эмбамунайгаз"</t>
  </si>
  <si>
    <t>331229.900.000018</t>
  </si>
  <si>
    <t>Услуги по мониторингу недр/подземных вод</t>
  </si>
  <si>
    <t xml:space="preserve"> КайнарМГБ кен орындараының жер асты суларының мониторингі Кенбай (уч.С. Котыртас и В. Молдабек), Б.Жоламанова)  </t>
  </si>
  <si>
    <t xml:space="preserve">Ведение мониторинга подземных вод на водозаборах технического водоснабжения нефтепромыслов  НГДУ Кайнармунайгаз </t>
  </si>
  <si>
    <t>2.5.2.22.4.</t>
  </si>
  <si>
    <t>712019.000.000005</t>
  </si>
  <si>
    <t>Услуги по поверке средств измерений</t>
  </si>
  <si>
    <t>"Ембімұнайгаз" АҚ ӨЖП үшін Еңбек және демалыс режимдерін (тахографтарды) тіркеудің бақылау құрылғыларын жөндеу және ауыстыру (тексеру) жөніндегі қызметтер</t>
  </si>
  <si>
    <t>Услуги по ремонту и замене (поверка) контрольных устройств регистрации режимов труда и отдыха (тахографов) для ПСП АО "Эмбамунайгаз"</t>
  </si>
  <si>
    <t xml:space="preserve">2.5.3.4. </t>
  </si>
  <si>
    <t>712019.000.000008</t>
  </si>
  <si>
    <t>Услуги по калибровке средств измерений</t>
  </si>
  <si>
    <t>Ембімұнайгаз АҚ ӨЖЖ арналған автоцистерналардың ыдыстарын калибрлеу бойынша қызметтер</t>
  </si>
  <si>
    <t>Услуги по калибровке ёмкостей автоцистерн для ПСП АО "Эмбамунайгаз"</t>
  </si>
  <si>
    <t>2.12.3.</t>
  </si>
  <si>
    <t>749020.000.000011</t>
  </si>
  <si>
    <t>Услуги по страхованию гражданско-правовой ответственности владельцев автомобильного транспорта</t>
  </si>
  <si>
    <t>"Ембімұнайгаз" АҚ-ның ӨҚБ Автомобиль көлігі иелерінің азаматтық-құқықтық жауапкершілігін сақтандыру бойынша қызметтер</t>
  </si>
  <si>
    <t>Услуги обязательного страхования гражданско-правовой ответственности владельцев автотранспортных средств ПСП АО "Эмбамунайгаз"</t>
  </si>
  <si>
    <t>351210.900.000000</t>
  </si>
  <si>
    <t xml:space="preserve">Услуги по общему энергоснабжению </t>
  </si>
  <si>
    <t xml:space="preserve">Услуги по общему энергоснабжению (электроснабжение, теплоэнергия, горячая вода) </t>
  </si>
  <si>
    <t>11-1-2-2</t>
  </si>
  <si>
    <t>Г.НУР-СУЛТАН, ЕСИЛЬСКИЙ РАЙОН, УЛ. Д. КУНАЕВА, 8</t>
  </si>
  <si>
    <t>470000000</t>
  </si>
  <si>
    <t xml:space="preserve">Бейнеуский район, Мангистауская область </t>
  </si>
  <si>
    <t>«Жылыоймұнайгаз» МГӨБ «Қисымбай» кен орны, «Опорная» ПСН электр энергиямен жабдықтау</t>
  </si>
  <si>
    <t>Электроснабжение ПСН "Опорная", м/р "Кисимбай" НГДУ "Жылыоймунайгаз""</t>
  </si>
  <si>
    <t>331229.900.000009</t>
  </si>
  <si>
    <t xml:space="preserve">Услуги по техническому обслуживанию автоматизированных систем управления/контроля/мониторинга/учета/диспетчеризации и аналогичного оборудования </t>
  </si>
  <si>
    <t>Атырауская область Исатайский район</t>
  </si>
  <si>
    <t>«Жайыкмунайгаз» МГӨБ-на Perfect Harmony жиілік түрлендіргіштерге  кызметтер көрсету</t>
  </si>
  <si>
    <t>Сервисное обслуживание частотных преобразователей частоты Perfect Harmony НГДУ "Жайыкмунайгаз"</t>
  </si>
  <si>
    <t>Атырауская область Кызылкугинский район</t>
  </si>
  <si>
    <t>«Қайнармунайгаз» МГӨБ-на Perfect Harmony жиілік түрлендіргіштерге  кызметтер көрсету</t>
  </si>
  <si>
    <t>Сервисное обслуживание частотных преобразователей частоты Perfect Harmony НГДУ "Кайнармунайгаз"</t>
  </si>
  <si>
    <t>749020.000.000075</t>
  </si>
  <si>
    <t>Услуги по освидетельствованию грузоподъемных механизмов</t>
  </si>
  <si>
    <t>"Ембімұнайгаз" АҚ-ның жүк көтергіш механизмдерін техникалық куәландыру</t>
  </si>
  <si>
    <t>Техническое освидетельствование грузоподъемных механизмов для АО "Эмбамунайгаз"</t>
  </si>
  <si>
    <t>749020.000.000096</t>
  </si>
  <si>
    <t>Услуги по техническому освидетельствованию сосудов</t>
  </si>
  <si>
    <t>"Ембімұнайгаз" АҚ-ның қысымды ыдыстарын техникалық куәландыру</t>
  </si>
  <si>
    <t>Техническое освидетельствование сосудов, работающих под давлением  для АО "Эмбамунайгаз"</t>
  </si>
  <si>
    <t>"Ембімұнайгаз" АҚ-ның кислород, пропан баллондарды жөндеу және куәландыру бойынша қызмет корсету</t>
  </si>
  <si>
    <t>Освидительство и ремонт кислородных и пропановых баллонов для АО "Эмбамунайгаз"</t>
  </si>
  <si>
    <t>960919.900.000013</t>
  </si>
  <si>
    <t>Услуги по техническому обслуживанию дверей/ворот/турникетных систем/ограждений и аналогичных изделий</t>
  </si>
  <si>
    <t>"Ембімұнайгаз" АҚ-ның көтергіш-секциялық қақпаларға техникалық қызмет көрсету</t>
  </si>
  <si>
    <t>Техническое обслуживание подъемно-секционных ворот для АО "Эмбамунайгаз"</t>
  </si>
  <si>
    <t>CAP_2.1.3.84</t>
  </si>
  <si>
    <t xml:space="preserve">Іздестіру-барлау ұңғымаларындағы геологиялық-техникалық зерттеулер (ГТИ) және газ каротажы </t>
  </si>
  <si>
    <t xml:space="preserve">Геолого-технологические исследования (ГТИ) и газовый каротаж в поисково-разведочных скважинах </t>
  </si>
  <si>
    <t xml:space="preserve">Іздеу – барлау ұңғымаларындағы гидродинамикалық зерттеулер </t>
  </si>
  <si>
    <t xml:space="preserve">Гидродинамические исследования в поисково-разведочных скважинах </t>
  </si>
  <si>
    <t xml:space="preserve">A_2.1.11.794 </t>
  </si>
  <si>
    <t>711235.900.000003</t>
  </si>
  <si>
    <t>Услуги по картографии</t>
  </si>
  <si>
    <t>12-2-30</t>
  </si>
  <si>
    <t>г.Атырау, ул.Валиханова,2</t>
  </si>
  <si>
    <t>Геологиялық ақпаратты дайындау және картограммаларды/ситуациялық схемаларды құру қызметтері</t>
  </si>
  <si>
    <t xml:space="preserve">Услуги по подготовке геологической информации и составлению картограмм/ситуационных схем </t>
  </si>
  <si>
    <t xml:space="preserve">"Ембімұнайгаз" АҚ-ның метрологиялық қамту бойынша қызмет көрсету  </t>
  </si>
  <si>
    <t>Услуги по метрологическому обеспечению АО "Эмбамунайгаз"</t>
  </si>
  <si>
    <t>БЕЗ НДС</t>
  </si>
  <si>
    <t>Аяқталған жұмыстар мен қызметтер актілерін бекітуге автоматтандырылған жүйені қолдау және техникалық қызмет көрсету.</t>
  </si>
  <si>
    <t>Услуги по сопровождению и технической поддержке  автоматизированной системы согласования актов выполненных работ и услуг</t>
  </si>
  <si>
    <t>Тауардың шығу елін айқындау жөніндегі CT-KZ сертификатын беру қызмет көрсетулері</t>
  </si>
  <si>
    <t>Услуги по выдаче сертификатов о происхождении товара CT-KZ</t>
  </si>
  <si>
    <t>495012.000.000002</t>
  </si>
  <si>
    <t>Услуги по транспортированию по трубопроводам природного газа</t>
  </si>
  <si>
    <t>"Ембімұнайгаз" АҚ тауарлы газын  "ҚазМұнайТеңіз" ТМК" ЖШС құбырымен тасымалдау бойынша қызмет көрсетулер</t>
  </si>
  <si>
    <t>Услуги по транспортировке товарного газа АО "Эмбамунайгаз" по трубопроводу ТОО «МНК «КазМунайТениз»</t>
  </si>
  <si>
    <t>749012.000.000005</t>
  </si>
  <si>
    <t>Услуги по оценке стоимости товарно-материальных ценностей</t>
  </si>
  <si>
    <t>11-1-1-1</t>
  </si>
  <si>
    <t>Мұнайдың нарықтық құнын бағалау (экспертиза) жөніндегі қызметтері</t>
  </si>
  <si>
    <t>Услуги по оценке (экспертизе) рыночной стоимости сырой нефти</t>
  </si>
  <si>
    <t>2.9.15</t>
  </si>
  <si>
    <t>829919.000.000007</t>
  </si>
  <si>
    <t>услуги по ведению секретного делопроизводства</t>
  </si>
  <si>
    <t>защита государственных секретов</t>
  </si>
  <si>
    <t xml:space="preserve">12-2-30  </t>
  </si>
  <si>
    <t>г.Атырау, ул. Валиханова 1</t>
  </si>
  <si>
    <t>Мемлекеттік құпияларды қорғау</t>
  </si>
  <si>
    <t>Защита государственных секретов</t>
  </si>
  <si>
    <t>СМАФД</t>
  </si>
  <si>
    <t>2.9.5.8</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</si>
  <si>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</si>
  <si>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</si>
  <si>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</si>
  <si>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Жылжымайтын мүлікке мемлекеттік техникалық зерттеу жүргізу және техникалық төлқұжаттарды дайындау бойынша қызметтер</t>
  </si>
  <si>
    <t xml:space="preserve">Услуги по проведению государственного технического обследования недвижимого имущества и изготовление технических паспортов </t>
  </si>
  <si>
    <t>2.13.5.9</t>
  </si>
  <si>
    <t xml:space="preserve">639910.000.000000 </t>
  </si>
  <si>
    <t>Услуги по предоставлению информации</t>
  </si>
  <si>
    <t>Ашық медиа-ақпарат көздерінде компания туралы жарияланған ақпаратты жедел бақылау үшін ақпарат ұсыну жөніндегі қызметтер</t>
  </si>
  <si>
    <t xml:space="preserve">Услуги по предоставлению информации для оперативного реагирования на информации о компании в открытых медиа-источниках </t>
  </si>
  <si>
    <t>ДУПиОТ</t>
  </si>
  <si>
    <t>781011.000.000004</t>
  </si>
  <si>
    <t>Услуги по аутстаффингу персонала</t>
  </si>
  <si>
    <t>с НДС</t>
  </si>
  <si>
    <t>Қызметкерлердің аутстаффингі бойынша қызметтер</t>
  </si>
  <si>
    <t>без НДС</t>
  </si>
  <si>
    <t xml:space="preserve">« Қызметкерлерді басқару АК» бағдарламасын жаңарту және жылдық техникалық қызмет көрсету </t>
  </si>
  <si>
    <t xml:space="preserve">Обновление и годовое техническое сопровождение программы "ПК Управление персоналом" </t>
  </si>
  <si>
    <t>749020.000.000057</t>
  </si>
  <si>
    <t>Услуги актуариев</t>
  </si>
  <si>
    <t>«Ембімұнайгаз» АҚ 2021 жылға актуарийлерді (қызметкерлердің зейнетақылық және борыштық міндеттемелерін) бағалау.</t>
  </si>
  <si>
    <t>Оценка актуарии (пенсионной задолженности и задолженности работников) АО "Эмбамунайгаз" на 2021 г.</t>
  </si>
  <si>
    <t>Услуги по администрированию и техническому обслуживанию  программного обеспечения</t>
  </si>
  <si>
    <t>Услуги по технической поддержке и обслуживанию 1С. Бухгалтерия 8 Заработная плата</t>
  </si>
  <si>
    <t xml:space="preserve">1С. Бухгалтерия 8 Жалақы техникалық қолдау көрсету және қызмет көрсету бойынша қызметтер </t>
  </si>
  <si>
    <t>683116.200.000000</t>
  </si>
  <si>
    <t>Услуги по оценке имущества</t>
  </si>
  <si>
    <t>Комплекс услуг по оценке имущества</t>
  </si>
  <si>
    <t>60</t>
  </si>
  <si>
    <t>«Ембімұнайгаз» АҚ-ның мүлігін, ТМҚ, НМҚ және активтерін бағалау бойынша қызметтер көрсету</t>
  </si>
  <si>
    <t>Услуги по оценке имуществ,ТМЗ,ОС,активов АО "Эмбамунайгаз"</t>
  </si>
  <si>
    <t>692031.000.000000</t>
  </si>
  <si>
    <t>Услуги консультационные по вопросам налогообложения и налогового учета</t>
  </si>
  <si>
    <t>Мәмілелер кезіндегі салық салу және салық органдары тарапынан қосымша есептеулерді азайту жөніндегі күрделі мәселелер бойынша кеңес беру қызметтері</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</si>
  <si>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</si>
  <si>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ГДО</t>
  </si>
  <si>
    <t>531012.200.000000</t>
  </si>
  <si>
    <t>Универсальные услуги почтовой связи</t>
  </si>
  <si>
    <t>Универсальные услуги почтовой связи (нерегиструемых почтовых отправлений)</t>
  </si>
  <si>
    <t xml:space="preserve"> </t>
  </si>
  <si>
    <t>г. Атырау,
 ул. Ш. Уалиханова, 1</t>
  </si>
  <si>
    <t xml:space="preserve"> «ЕМSKazpost» жедел пошта қызметін көрсету туралы</t>
  </si>
  <si>
    <t>Услуги экспресс почты EMS-Kazpost</t>
  </si>
  <si>
    <t>743011.000.000000</t>
  </si>
  <si>
    <t>Услуги переводческие с казахского языка, 
русского языка, на английский язык, 
китайский язык и наоборот</t>
  </si>
  <si>
    <t>Услуги переводческие</t>
  </si>
  <si>
    <t>Қазақ тілінен, орыс тілінен, ағылшын, қытай  тілдеріне аударма және керісінше аударма қызметі</t>
  </si>
  <si>
    <t>802010.000.000006</t>
  </si>
  <si>
    <t>Услуги по обеспечению контрольно-пропускного режима на объекте/территории</t>
  </si>
  <si>
    <t>231000000</t>
  </si>
  <si>
    <t xml:space="preserve"> Атырауская область, Кзылкугинский район, п.Жамансор</t>
  </si>
  <si>
    <t xml:space="preserve">Жолаушыларды Мұқыр стансасы бағытында("Қайнармұнайгаз" МГӨБ вахталық бригадалары) бақылау-өткізу режимін қамтамасыз ету қызметтері. </t>
  </si>
  <si>
    <t xml:space="preserve">Услуги по обеспечению контрольно-пропускного режима пассажиров (вахтовых бригад НГДУ "Кайнармунайгаз") следующих по направлению ст. Мукур и его сопровождение" </t>
  </si>
  <si>
    <t xml:space="preserve"> Атырауская область, Жылыойский район, г.Кульсары</t>
  </si>
  <si>
    <t xml:space="preserve">Жолаушыларды Кұлсары стансасы бағытында("Жылыоймұнайгаз" МГӨБ вахталық бригадалары) бақылау-өткізу режимін қамтамасыз ету қызметтері. </t>
  </si>
  <si>
    <t>Услуги по обеспечению контрольно-пропускного режима пассажиров (вахтовых бригад НГДУ "Жылыоймунайгаз") следующих по направлению ст. Кульсары и его сопровождение</t>
  </si>
  <si>
    <t xml:space="preserve"> Атырауская область</t>
  </si>
  <si>
    <t>Территорияны көгалдандыру бойынша нысанға бақылау-өткізу режимін қамтамасыз ету қызметтері</t>
  </si>
  <si>
    <t>Услуги по обеспечению контрольно-пропускного режима на объекте по озеленению территории</t>
  </si>
  <si>
    <t>749020.000.000120</t>
  </si>
  <si>
    <t>Услуги по аттестации рабочих мест</t>
  </si>
  <si>
    <t xml:space="preserve"> 12.2022</t>
  </si>
  <si>
    <t xml:space="preserve"> «Ембамунайгаз» АҚ  өндірістік объектілерідегі жұмыс орындарын аттестаттауды жүргізу  </t>
  </si>
  <si>
    <t>Аттестация рабочих мест   по условиям труда производственных объектов АО "Эмбамунайгаз"</t>
  </si>
  <si>
    <t>841212.031.000000</t>
  </si>
  <si>
    <t>Услуги по предсменному медицинскому осмотру персонала</t>
  </si>
  <si>
    <t>12-2-8</t>
  </si>
  <si>
    <t>«Ембамунайгаз» АҚ қызметкерлерін міндетті медициналық тексеруден өткізу қызметі</t>
  </si>
  <si>
    <t>Услуги по обязательному медицинскому осмотру работников АО "Эмбамунайгаз"</t>
  </si>
  <si>
    <t>Услуги по диагностированию/экспертизе /анализу/испытаниям/тестированию/осмотру</t>
  </si>
  <si>
    <t xml:space="preserve">«Ембамунайгаз» АҚ объекттерін өндірістік бақылау зертханалық – өлшеуіш өлшеулерін жүргізу бойынша қызмет көрсету. </t>
  </si>
  <si>
    <t xml:space="preserve">Оказания услуг по проведению лаболаторных замеров производственного контроля объектов АО "Эмбамунайгаз"
</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</si>
  <si>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</si>
  <si>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</si>
  <si>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</si>
  <si>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"Күкірт анализаторлары мен БҚҚ (Будың Қанығу Қысымын) аппараттарына сервистік қызмет көрсету және жөндеу</t>
  </si>
  <si>
    <t>"Сервисное обслуживание и ремонт анализаторов серы и аппаратов ДНП</t>
  </si>
  <si>
    <t xml:space="preserve"> 099019.000.000010</t>
  </si>
  <si>
    <t>Услуги по специализированной обработке нефтегазового сырья</t>
  </si>
  <si>
    <t>"Мұнай тұнбасын эмульсиядан ажырату бойынша күрделі қызметтер"</t>
  </si>
  <si>
    <t>Услуги по разделению трудноразрушаемой нефтешламовой эмульсии</t>
  </si>
  <si>
    <t>CAP_2.1.3.61.10 (Уаз Восточный супервайзерство скв. № 130)</t>
  </si>
  <si>
    <t>«Эмбамунайгаз» АҚ кен орындарында ұңғымаларды салу кезіндегі супервайзерлік қызметтер</t>
  </si>
  <si>
    <t>Услуги по супервайзерству при строительстве поисковоөразведочных скважин на месторождениях  АО "Эмбамунайгаз"</t>
  </si>
  <si>
    <t>ДПиОЗ</t>
  </si>
  <si>
    <t>620920.000.000007</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</si>
  <si>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</si>
  <si>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</si>
  <si>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г.Атырау</t>
  </si>
  <si>
    <t xml:space="preserve">Электронды сатып алулардың ақпараттық жүйесін пайдалану құқығын беру бойынша қызметтер </t>
  </si>
  <si>
    <t>Услуги по предоставлению права пользования Информационной системой электронных закупок</t>
  </si>
  <si>
    <t>ОУС ФД</t>
  </si>
  <si>
    <t>SAP ЛБЖ  техникалық қолдау қызметтері</t>
  </si>
  <si>
    <t>Услуги по технической поддержке ЛПО SAP</t>
  </si>
  <si>
    <t>2.5.2.10.</t>
  </si>
  <si>
    <t>331229.900.000017</t>
  </si>
  <si>
    <t>Услуги по техническому обслуживанию газовых установок/оборудования/систем/аппаратов/газопроводов</t>
  </si>
  <si>
    <t>Атырауская область, г. Атырау</t>
  </si>
  <si>
    <t>"ЕМГ" АҚ,  БАнің газ шаруашылығына қызмет көрсету</t>
  </si>
  <si>
    <t>Обслуживание газового хозяйства, АУП, АО "ЭМГ"</t>
  </si>
  <si>
    <t>ӨТҚжЖК басқармасының  газ шаруашылығына қызмет көрсету</t>
  </si>
  <si>
    <t xml:space="preserve">Обслуживание газового хозяйства, УПТОиКО  </t>
  </si>
  <si>
    <t>"Жайықмұнайгаз" МГӨБның газ шаруашылығына қызмет көрсету</t>
  </si>
  <si>
    <t>Обслуживание газового хозяйства НГДУ "Жайыкмунайгаз"</t>
  </si>
  <si>
    <t xml:space="preserve"> Ембімұнайэнерго басқармасының газ шаруашылығына қызмет көрсету</t>
  </si>
  <si>
    <t xml:space="preserve">Обслуживание газового хозяйства  управления Эмбамунайэнерго </t>
  </si>
  <si>
    <t>782015.000.000000</t>
  </si>
  <si>
    <t>Услуги гостиниц и аналогичных мест для временного проживания</t>
  </si>
  <si>
    <t>Мангистауская область, Бейнеуский район, вп. "Толкын"</t>
  </si>
  <si>
    <t>«Ембімұнайгаз» АҚ – ның қызметкерлерінің "Толқын" вахталық қалашығында тұруын қамтамасыз ету қызметі</t>
  </si>
  <si>
    <t>Услуги по обеспечению проживания работников АО "Эмбамунайгаз" в вахтовом поселке "Толкын"</t>
  </si>
  <si>
    <t>«Ембімұнайгаз» АҚ – ның қызметкерлерін "Толқын" вахталық қалашығында тамақтандыруды ұйымдастыру қызметі</t>
  </si>
  <si>
    <t>Услуги по организации питания работников АО "Эмбамунайгаз" в вахтовом поселке "Толкын"</t>
  </si>
  <si>
    <t>749020.000.000010</t>
  </si>
  <si>
    <t>Услуги по медицинскому страхованию на случай болезни</t>
  </si>
  <si>
    <t>05.2023</t>
  </si>
  <si>
    <t>Қызметкерлер мен олардың жанұя мүшелерін ауырып қалған мезгілде дәрігерлік сақтандыру қызметі</t>
  </si>
  <si>
    <t>Медицинское страхование работников и членов их семей на случай болезни</t>
  </si>
  <si>
    <t>812913.000.000002</t>
  </si>
  <si>
    <t>Услуги по отлову собак</t>
  </si>
  <si>
    <t>Отлов и ликвидация бродячих собак</t>
  </si>
  <si>
    <t>"Ембімұнайгаз" АҚ кен орындарындағы қаңғыма иттерді аулау және жою</t>
  </si>
  <si>
    <t>Отлов и ликвидация бродячих собак с территорий месторождения АО "Эмбамунайгаз"</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</si>
  <si>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</si>
  <si>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</si>
  <si>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"Ембімұнайгаз" АҚ-на АДБ техникалық қолдау және пайдалану</t>
  </si>
  <si>
    <t>Сопровождение и техническая поддержка ТБД АО "Эмбамунайгаз"</t>
  </si>
  <si>
    <t>582950.000.000000</t>
  </si>
  <si>
    <t>Услуги по продлению лицензий на право использования программного обеспечения</t>
  </si>
  <si>
    <t>"Ембімұнайгаз" АҚ-на  "Параграф" бағдарламасын пайдалану және техникалық қолдау көрсету қызметтерін көрсету</t>
  </si>
  <si>
    <t>Услуги по техническому сопровождению информационной системы Параграф  АО "Эмбамунайгаз"</t>
  </si>
  <si>
    <t>"Ембімұнайгаз" АҚ-на  "6-ГР" бағдарламасын қамтудын және техникалық қолдау көрсету қызметтерін көрсету</t>
  </si>
  <si>
    <t>Услуги по технической поддержке ПО "6-ГР" АО "Эмбамунайгаз"</t>
  </si>
  <si>
    <t>"Ембімұнайгаз" АҚ үшін қолданбалы бағдарламалық қамтуды енгізу жұмыстары</t>
  </si>
  <si>
    <t xml:space="preserve">Услуги по техническому сопровжодению прикладного программного обеспечения для  АО "Эмбамунайгаз" </t>
  </si>
  <si>
    <t>582950.000.000001</t>
  </si>
  <si>
    <t>Услуги по предоставлению лицензий на право использования программного обеспечения</t>
  </si>
  <si>
    <t>"Ембімұнайгаз" АҚ-на "ACTUALIS: Кадровое дело" ақпараттық жүйесін сатып алу және техникалық қолдау көрсету қызметтері</t>
  </si>
  <si>
    <t>Услуги по приобретению и техническому сопровождению информационной системы "ACTUALIS: Кадровое дело" АО "Эмбамунайгаз"</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</si>
  <si>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</si>
  <si>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</si>
  <si>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</si>
  <si>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</si>
  <si>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</si>
  <si>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</si>
  <si>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Oracle бағдарламасына техникалық қолдау көрсету қызметтерін көрсету</t>
  </si>
  <si>
    <t>Услуги по технической поддержке ПО Oracle</t>
  </si>
  <si>
    <t xml:space="preserve">"Ембімұнайгаз" АҚ ГИС техникалық қолдау көрсету қызметі </t>
  </si>
  <si>
    <t>Услуги по технической поддержке ГИС АО "Эмбамунайгаз"</t>
  </si>
  <si>
    <t>ШТС және ЭБС жүйелеріне таңдауға арналған бағдарламалық жасақтаманы пайдалану құқығына лицензиялау қызметі</t>
  </si>
  <si>
    <t>Услуга по предоставлению лицензий на право использования программного обеспечения для подбора систем ШГН и ЭВН</t>
  </si>
  <si>
    <t>Boardmaps АЖ сүйемелдеу бойынша қызметтер</t>
  </si>
  <si>
    <t>Услуги по сопровождению ИС Boardmaps</t>
  </si>
  <si>
    <t>"Ембімұнайгаз" АҚ Petrel бойынша сатып алу және техникалық сүйемелдеу бойынша қызметтер</t>
  </si>
  <si>
    <t>Услуги по приобретению и техническому сопровождению ПО Petrel АО "Эмбамунайгаз"</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</si>
  <si>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</si>
  <si>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</si>
  <si>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</si>
  <si>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кәдеге жарату (қайта жуу қалдықтары мен мұнай шламдары)</t>
  </si>
  <si>
    <t>Утилизации замазученного грунта (отходы обратной промывки и нефтешлам) НГДУ "Жайыкмунайгаз"</t>
  </si>
  <si>
    <t>Утилизации замазученного грунта (отходы обратной промывки и нефтешлам) НГДУ "Жылыоймунайгаз"</t>
  </si>
  <si>
    <t>Атырауская область,Макатский район</t>
  </si>
  <si>
    <t>Утилизации замазученного грунта (отходы обратной промывки и нефтешлам) НГДУ "Доссормунайгаз"</t>
  </si>
  <si>
    <t>Атырауская область, Кызылкогинский район</t>
  </si>
  <si>
    <t>Утилизации замазученного грунта (отходы обратной промывки и нефтешлам) НГДУ "Кайнармунайгаз"</t>
  </si>
  <si>
    <t>688 Т</t>
  </si>
  <si>
    <t>687 Т</t>
  </si>
  <si>
    <t>406 Т</t>
  </si>
  <si>
    <t>408 Т</t>
  </si>
  <si>
    <t>691 Т</t>
  </si>
  <si>
    <t>690 Т</t>
  </si>
  <si>
    <t>422 Т</t>
  </si>
  <si>
    <t>694 Т</t>
  </si>
  <si>
    <t>426 Т</t>
  </si>
  <si>
    <t>421 Т</t>
  </si>
  <si>
    <t>427 Т</t>
  </si>
  <si>
    <t>420 Т</t>
  </si>
  <si>
    <t>679 Т</t>
  </si>
  <si>
    <t>678 Т</t>
  </si>
  <si>
    <t>502 Т</t>
  </si>
  <si>
    <t>505 Т</t>
  </si>
  <si>
    <t>504 Т</t>
  </si>
  <si>
    <t>503 Т</t>
  </si>
  <si>
    <t>697 Т</t>
  </si>
  <si>
    <t>689 Т</t>
  </si>
  <si>
    <t>674 Т</t>
  </si>
  <si>
    <t>671 Т</t>
  </si>
  <si>
    <t>673 Т</t>
  </si>
  <si>
    <t>672 Т</t>
  </si>
  <si>
    <t>704 Т</t>
  </si>
  <si>
    <t>442 Т</t>
  </si>
  <si>
    <t>486 Т</t>
  </si>
  <si>
    <t>537 Т</t>
  </si>
  <si>
    <t>536 Т</t>
  </si>
  <si>
    <t>535 Т</t>
  </si>
  <si>
    <t>539 Т</t>
  </si>
  <si>
    <t>538 Т</t>
  </si>
  <si>
    <t>540 Т</t>
  </si>
  <si>
    <t>541 Т</t>
  </si>
  <si>
    <t>551 Т</t>
  </si>
  <si>
    <t>550 Т</t>
  </si>
  <si>
    <t>549 Т</t>
  </si>
  <si>
    <t>548 Т</t>
  </si>
  <si>
    <t>546 Т</t>
  </si>
  <si>
    <t>545 Т</t>
  </si>
  <si>
    <t>547 Т</t>
  </si>
  <si>
    <t>552 Т</t>
  </si>
  <si>
    <t>488 Т</t>
  </si>
  <si>
    <t>553 Т</t>
  </si>
  <si>
    <t>623 Т</t>
  </si>
  <si>
    <t>620 Т</t>
  </si>
  <si>
    <t>618 Т</t>
  </si>
  <si>
    <t>622 Т</t>
  </si>
  <si>
    <t>621 Т</t>
  </si>
  <si>
    <t>619 Т</t>
  </si>
  <si>
    <t>617 Т</t>
  </si>
  <si>
    <t>616 Т</t>
  </si>
  <si>
    <t>606 Т</t>
  </si>
  <si>
    <t>615 Т</t>
  </si>
  <si>
    <t>611 Т</t>
  </si>
  <si>
    <t>605 Т</t>
  </si>
  <si>
    <t>608 Т</t>
  </si>
  <si>
    <t>614 Т</t>
  </si>
  <si>
    <t>613 Т</t>
  </si>
  <si>
    <t>612 Т</t>
  </si>
  <si>
    <t>610 Т</t>
  </si>
  <si>
    <t>609 Т</t>
  </si>
  <si>
    <t>607 Т</t>
  </si>
  <si>
    <t>364 Т</t>
  </si>
  <si>
    <t>566 Т</t>
  </si>
  <si>
    <t>569 Т</t>
  </si>
  <si>
    <t>568 Т</t>
  </si>
  <si>
    <t>596 Т</t>
  </si>
  <si>
    <t>597 Т</t>
  </si>
  <si>
    <t>598 Т</t>
  </si>
  <si>
    <t>599 Т</t>
  </si>
  <si>
    <t>600 Т</t>
  </si>
  <si>
    <t>624 Т</t>
  </si>
  <si>
    <t>627 Т</t>
  </si>
  <si>
    <t>626 Т</t>
  </si>
  <si>
    <t>628 Т</t>
  </si>
  <si>
    <t>625 Т</t>
  </si>
  <si>
    <t>637 Т</t>
  </si>
  <si>
    <t>639 Т</t>
  </si>
  <si>
    <t>638 Т</t>
  </si>
  <si>
    <t>641 Т</t>
  </si>
  <si>
    <t>640 Т</t>
  </si>
  <si>
    <t>559 Т</t>
  </si>
  <si>
    <t>558 Т</t>
  </si>
  <si>
    <t>557 Т</t>
  </si>
  <si>
    <t>556 Т</t>
  </si>
  <si>
    <t>523 Т</t>
  </si>
  <si>
    <t>521 Т</t>
  </si>
  <si>
    <t>518 Т</t>
  </si>
  <si>
    <t>524 Т</t>
  </si>
  <si>
    <t>522 Т</t>
  </si>
  <si>
    <t>520 Т</t>
  </si>
  <si>
    <t>519 Т</t>
  </si>
  <si>
    <t>402 Т</t>
  </si>
  <si>
    <t>401 Т</t>
  </si>
  <si>
    <t>400 Т</t>
  </si>
  <si>
    <t>399 Т</t>
  </si>
  <si>
    <t>398 Т</t>
  </si>
  <si>
    <t>397 Т</t>
  </si>
  <si>
    <t>396 Т</t>
  </si>
  <si>
    <t>643 Т</t>
  </si>
  <si>
    <t>636 Т</t>
  </si>
  <si>
    <t>629 Т</t>
  </si>
  <si>
    <t>631 Т</t>
  </si>
  <si>
    <t>630 Т</t>
  </si>
  <si>
    <t>632 Т</t>
  </si>
  <si>
    <t>633 Т</t>
  </si>
  <si>
    <t>634 Т</t>
  </si>
  <si>
    <t>528 Т</t>
  </si>
  <si>
    <t>527 Т</t>
  </si>
  <si>
    <t>529 Т</t>
  </si>
  <si>
    <t>530 Т</t>
  </si>
  <si>
    <t>532 Т</t>
  </si>
  <si>
    <t>531 Т</t>
  </si>
  <si>
    <t>438 Т</t>
  </si>
  <si>
    <t>508 Т</t>
  </si>
  <si>
    <t>509 Т</t>
  </si>
  <si>
    <t>510 Т</t>
  </si>
  <si>
    <t>512 Т</t>
  </si>
  <si>
    <t>511 Т</t>
  </si>
  <si>
    <t>513 Т</t>
  </si>
  <si>
    <t>669 Т</t>
  </si>
  <si>
    <t>571 Т</t>
  </si>
  <si>
    <t>570 Т</t>
  </si>
  <si>
    <t>651 Т</t>
  </si>
  <si>
    <t>653 Т</t>
  </si>
  <si>
    <t>652 Т</t>
  </si>
  <si>
    <t>657 Т</t>
  </si>
  <si>
    <t>656 Т</t>
  </si>
  <si>
    <t>655 Т</t>
  </si>
  <si>
    <t>654 Т</t>
  </si>
  <si>
    <t>660 Т</t>
  </si>
  <si>
    <t>667 Т</t>
  </si>
  <si>
    <t>666 Т</t>
  </si>
  <si>
    <t>661 Т</t>
  </si>
  <si>
    <t>665 Т</t>
  </si>
  <si>
    <t>585 Т</t>
  </si>
  <si>
    <t>584 Т</t>
  </si>
  <si>
    <t>572 Т</t>
  </si>
  <si>
    <t>582 Т</t>
  </si>
  <si>
    <t>573 Т</t>
  </si>
  <si>
    <t>581 Т</t>
  </si>
  <si>
    <t>574 Т</t>
  </si>
  <si>
    <t>575 Т</t>
  </si>
  <si>
    <t>580 Т</t>
  </si>
  <si>
    <t>577 Т</t>
  </si>
  <si>
    <t>576 Т</t>
  </si>
  <si>
    <t>579 Т</t>
  </si>
  <si>
    <t>578 Т</t>
  </si>
  <si>
    <t>680 Т</t>
  </si>
  <si>
    <t>591 Т</t>
  </si>
  <si>
    <t>590 Т</t>
  </si>
  <si>
    <t>592 Т</t>
  </si>
  <si>
    <t>702 Т</t>
  </si>
  <si>
    <t>701 Т</t>
  </si>
  <si>
    <t>493 Т</t>
  </si>
  <si>
    <t>492 Т</t>
  </si>
  <si>
    <t>494 Т</t>
  </si>
  <si>
    <t>495 Т</t>
  </si>
  <si>
    <t>490 Т</t>
  </si>
  <si>
    <t>491 Т</t>
  </si>
  <si>
    <t>587 Т</t>
  </si>
  <si>
    <t>586 Т</t>
  </si>
  <si>
    <t>699 Т</t>
  </si>
  <si>
    <t>698 Т</t>
  </si>
  <si>
    <t>700 Т</t>
  </si>
  <si>
    <t>496 Т</t>
  </si>
  <si>
    <t>497 Т</t>
  </si>
  <si>
    <t>676 Т</t>
  </si>
  <si>
    <t>675 Т</t>
  </si>
  <si>
    <t>489 Т</t>
  </si>
  <si>
    <t>373 Т</t>
  </si>
  <si>
    <t>372 Т</t>
  </si>
  <si>
    <t>375 Т</t>
  </si>
  <si>
    <t>374 Т</t>
  </si>
  <si>
    <t>565 Т</t>
  </si>
  <si>
    <t>564 Т</t>
  </si>
  <si>
    <t>563 Т</t>
  </si>
  <si>
    <t>561 Т</t>
  </si>
  <si>
    <t>562 Т</t>
  </si>
  <si>
    <t>367 Т</t>
  </si>
  <si>
    <t>366 Т</t>
  </si>
  <si>
    <t>365 Т</t>
  </si>
  <si>
    <t>403 Т</t>
  </si>
  <si>
    <t>404 Т</t>
  </si>
  <si>
    <t>485 Т</t>
  </si>
  <si>
    <t>475 Т</t>
  </si>
  <si>
    <t>481 Т</t>
  </si>
  <si>
    <t>482 Т</t>
  </si>
  <si>
    <t>483 Т</t>
  </si>
  <si>
    <t>484 Т</t>
  </si>
  <si>
    <t>476 Т</t>
  </si>
  <si>
    <t>659 Т</t>
  </si>
  <si>
    <t>658 Т</t>
  </si>
  <si>
    <t>664 Т</t>
  </si>
  <si>
    <t>663 Т</t>
  </si>
  <si>
    <t>662 Т</t>
  </si>
  <si>
    <t>471 Т</t>
  </si>
  <si>
    <t>470 Т</t>
  </si>
  <si>
    <t>469 Т</t>
  </si>
  <si>
    <t>468 Т</t>
  </si>
  <si>
    <t>467 Т</t>
  </si>
  <si>
    <t>466 Т</t>
  </si>
  <si>
    <t>465 Т</t>
  </si>
  <si>
    <t>464 Т</t>
  </si>
  <si>
    <t>463 Т</t>
  </si>
  <si>
    <t>462 Т</t>
  </si>
  <si>
    <t>479 Т</t>
  </si>
  <si>
    <t>478 Т</t>
  </si>
  <si>
    <t>480 Т</t>
  </si>
  <si>
    <t>458 Т</t>
  </si>
  <si>
    <t>411 Т</t>
  </si>
  <si>
    <t>412 Т</t>
  </si>
  <si>
    <t>413 Т</t>
  </si>
  <si>
    <t>415 Т</t>
  </si>
  <si>
    <t>459 Т</t>
  </si>
  <si>
    <t>460 Т</t>
  </si>
  <si>
    <t>461 Т</t>
  </si>
  <si>
    <t>440 Т</t>
  </si>
  <si>
    <t>441 Т</t>
  </si>
  <si>
    <t>684 Т</t>
  </si>
  <si>
    <t>635 Т</t>
  </si>
  <si>
    <t>534 Т</t>
  </si>
  <si>
    <t>542 Т</t>
  </si>
  <si>
    <t>543 Т</t>
  </si>
  <si>
    <t>544 Т</t>
  </si>
  <si>
    <t>487 Т</t>
  </si>
  <si>
    <t>514 Т</t>
  </si>
  <si>
    <t>515 Т</t>
  </si>
  <si>
    <t>516 Т</t>
  </si>
  <si>
    <t>517 Т</t>
  </si>
  <si>
    <t>418 Т</t>
  </si>
  <si>
    <t>452 Т</t>
  </si>
  <si>
    <t>554 Т</t>
  </si>
  <si>
    <t>555 Т</t>
  </si>
  <si>
    <t>670 Т</t>
  </si>
  <si>
    <t>709 Т</t>
  </si>
  <si>
    <t>377 Т</t>
  </si>
  <si>
    <t>378 Т</t>
  </si>
  <si>
    <t>386 Т</t>
  </si>
  <si>
    <t>387 Т</t>
  </si>
  <si>
    <t>388 Т</t>
  </si>
  <si>
    <t>389 Т</t>
  </si>
  <si>
    <t>407 Т</t>
  </si>
  <si>
    <t>472 Т</t>
  </si>
  <si>
    <t>473 Т</t>
  </si>
  <si>
    <t>474 Т</t>
  </si>
  <si>
    <t>711 Т</t>
  </si>
  <si>
    <t>681 Т</t>
  </si>
  <si>
    <t>708 Т</t>
  </si>
  <si>
    <t>642 Т</t>
  </si>
  <si>
    <t>567 Т</t>
  </si>
  <si>
    <t>601 Т</t>
  </si>
  <si>
    <t>602 Т</t>
  </si>
  <si>
    <t>603 Т</t>
  </si>
  <si>
    <t>499 Т</t>
  </si>
  <si>
    <t>500 Т</t>
  </si>
  <si>
    <t>501 Т</t>
  </si>
  <si>
    <t>560 Т</t>
  </si>
  <si>
    <t>526 Т</t>
  </si>
  <si>
    <t>448 Т</t>
  </si>
  <si>
    <t>449 Т</t>
  </si>
  <si>
    <t>450 Т</t>
  </si>
  <si>
    <t>451 Т</t>
  </si>
  <si>
    <t>525 Т</t>
  </si>
  <si>
    <t>588 Т</t>
  </si>
  <si>
    <t>589 Т</t>
  </si>
  <si>
    <t>716 Т</t>
  </si>
  <si>
    <t>533 Т</t>
  </si>
  <si>
    <t>436 Т</t>
  </si>
  <si>
    <t>437 Т</t>
  </si>
  <si>
    <t>435 Т</t>
  </si>
  <si>
    <t>645 Т</t>
  </si>
  <si>
    <t>685 Т</t>
  </si>
  <si>
    <t>686 Т</t>
  </si>
  <si>
    <t>392 Т</t>
  </si>
  <si>
    <t>393 Т</t>
  </si>
  <si>
    <t>394 Т</t>
  </si>
  <si>
    <t>395 Т</t>
  </si>
  <si>
    <t>390 Т</t>
  </si>
  <si>
    <t>391 Т</t>
  </si>
  <si>
    <t>457 Т</t>
  </si>
  <si>
    <t>693 Т</t>
  </si>
  <si>
    <t>376 Т</t>
  </si>
  <si>
    <t>712 Т</t>
  </si>
  <si>
    <t>713 Т</t>
  </si>
  <si>
    <t>705 Т</t>
  </si>
  <si>
    <t>428 Т</t>
  </si>
  <si>
    <t>429 Т</t>
  </si>
  <si>
    <t>417 Т</t>
  </si>
  <si>
    <t>695 Т</t>
  </si>
  <si>
    <t>409 Т</t>
  </si>
  <si>
    <t>410 Т</t>
  </si>
  <si>
    <t>644 Т</t>
  </si>
  <si>
    <t>692 Т</t>
  </si>
  <si>
    <t>668 Т</t>
  </si>
  <si>
    <t>416 Т</t>
  </si>
  <si>
    <t>595 Т</t>
  </si>
  <si>
    <t>414 Т</t>
  </si>
  <si>
    <t>369 Т</t>
  </si>
  <si>
    <t>370 Т</t>
  </si>
  <si>
    <t>371 Т</t>
  </si>
  <si>
    <t>696 Т</t>
  </si>
  <si>
    <t>593 Т</t>
  </si>
  <si>
    <t>594 Т</t>
  </si>
  <si>
    <t>447 Т</t>
  </si>
  <si>
    <t>430 Т</t>
  </si>
  <si>
    <t>431 Т</t>
  </si>
  <si>
    <t>432 Т</t>
  </si>
  <si>
    <t>433 Т</t>
  </si>
  <si>
    <t>646 Т</t>
  </si>
  <si>
    <t>650 Т</t>
  </si>
  <si>
    <t>647 Т</t>
  </si>
  <si>
    <t>648 Т</t>
  </si>
  <si>
    <t>649 Т</t>
  </si>
  <si>
    <t>455 Т</t>
  </si>
  <si>
    <t>456 Т</t>
  </si>
  <si>
    <t>707 Т</t>
  </si>
  <si>
    <t>506 Т</t>
  </si>
  <si>
    <t>583 Т</t>
  </si>
  <si>
    <t>498 Т</t>
  </si>
  <si>
    <t>405 Т</t>
  </si>
  <si>
    <t>381 Т</t>
  </si>
  <si>
    <t>382 Т</t>
  </si>
  <si>
    <t>383 Т</t>
  </si>
  <si>
    <t>384 Т</t>
  </si>
  <si>
    <t>385 Т</t>
  </si>
  <si>
    <t>714 Т</t>
  </si>
  <si>
    <t>715 Т</t>
  </si>
  <si>
    <t>380 Т</t>
  </si>
  <si>
    <t>379 Т</t>
  </si>
  <si>
    <t>604 Т</t>
  </si>
  <si>
    <t>682 Т</t>
  </si>
  <si>
    <t>683 Т</t>
  </si>
  <si>
    <t>443 Т</t>
  </si>
  <si>
    <t>444 Т</t>
  </si>
  <si>
    <t>445 Т</t>
  </si>
  <si>
    <t>446 Т</t>
  </si>
  <si>
    <t>677 Т</t>
  </si>
  <si>
    <t>439 Т</t>
  </si>
  <si>
    <t>419 Т</t>
  </si>
  <si>
    <t>507 Т</t>
  </si>
  <si>
    <t>703 Т</t>
  </si>
  <si>
    <t>423 Т</t>
  </si>
  <si>
    <t>424 Т</t>
  </si>
  <si>
    <t>425 Т</t>
  </si>
  <si>
    <t>453 Т</t>
  </si>
  <si>
    <t>454 Т</t>
  </si>
  <si>
    <t>706 Т</t>
  </si>
  <si>
    <t>368 Т</t>
  </si>
  <si>
    <t>710 Т</t>
  </si>
  <si>
    <t>477 Т</t>
  </si>
  <si>
    <t>434 Т</t>
  </si>
  <si>
    <t>40 Р</t>
  </si>
  <si>
    <t>45 Р</t>
  </si>
  <si>
    <t>44 Р</t>
  </si>
  <si>
    <t>41 Р</t>
  </si>
  <si>
    <t>38 Р</t>
  </si>
  <si>
    <t>39 Р</t>
  </si>
  <si>
    <t>37 Р</t>
  </si>
  <si>
    <t>65 Р</t>
  </si>
  <si>
    <t>67 Р</t>
  </si>
  <si>
    <t>42 Р</t>
  </si>
  <si>
    <t>66 Р</t>
  </si>
  <si>
    <t>47 Р</t>
  </si>
  <si>
    <t>55 Р</t>
  </si>
  <si>
    <t>56 Р</t>
  </si>
  <si>
    <t>51 У</t>
  </si>
  <si>
    <t>53 У</t>
  </si>
  <si>
    <t>64 У</t>
  </si>
  <si>
    <t>57 У</t>
  </si>
  <si>
    <t>62 У</t>
  </si>
  <si>
    <t>61 У</t>
  </si>
  <si>
    <t>69 У</t>
  </si>
  <si>
    <t>36 У</t>
  </si>
  <si>
    <t>35 У</t>
  </si>
  <si>
    <t>97 У</t>
  </si>
  <si>
    <t>96 У</t>
  </si>
  <si>
    <t>95 У</t>
  </si>
  <si>
    <t>93 У</t>
  </si>
  <si>
    <t>94 У</t>
  </si>
  <si>
    <t>90 У</t>
  </si>
  <si>
    <t>89 У</t>
  </si>
  <si>
    <t>88 У</t>
  </si>
  <si>
    <t>86 У</t>
  </si>
  <si>
    <t>72 У</t>
  </si>
  <si>
    <t>50 У</t>
  </si>
  <si>
    <t>67 У</t>
  </si>
  <si>
    <t>63 У</t>
  </si>
  <si>
    <t>68 У</t>
  </si>
  <si>
    <t>51 Р</t>
  </si>
  <si>
    <t>57 Р</t>
  </si>
  <si>
    <t>59 Р</t>
  </si>
  <si>
    <t>63 Р</t>
  </si>
  <si>
    <t>53 Р</t>
  </si>
  <si>
    <t>52 Р</t>
  </si>
  <si>
    <t>54 Р</t>
  </si>
  <si>
    <t>64 Р</t>
  </si>
  <si>
    <t>60 Р</t>
  </si>
  <si>
    <t>61 Р</t>
  </si>
  <si>
    <t>62 Р</t>
  </si>
  <si>
    <t>58 Р</t>
  </si>
  <si>
    <t>50 Р</t>
  </si>
  <si>
    <t>43 Р</t>
  </si>
  <si>
    <t>46 Р</t>
  </si>
  <si>
    <t>48 Р</t>
  </si>
  <si>
    <t>49 Р</t>
  </si>
  <si>
    <t>54 У</t>
  </si>
  <si>
    <t>56 У</t>
  </si>
  <si>
    <t>66 У</t>
  </si>
  <si>
    <t>71 У</t>
  </si>
  <si>
    <t>75 У</t>
  </si>
  <si>
    <t>76 У</t>
  </si>
  <si>
    <t>98 У</t>
  </si>
  <si>
    <t>52 У</t>
  </si>
  <si>
    <t>55 У</t>
  </si>
  <si>
    <t>74 У</t>
  </si>
  <si>
    <t>60 У</t>
  </si>
  <si>
    <t>85 У</t>
  </si>
  <si>
    <t>84 У</t>
  </si>
  <si>
    <t>47 У</t>
  </si>
  <si>
    <t>78 У</t>
  </si>
  <si>
    <t>70 У</t>
  </si>
  <si>
    <t>37 У</t>
  </si>
  <si>
    <t>48 У</t>
  </si>
  <si>
    <t>49 У</t>
  </si>
  <si>
    <t>59 У</t>
  </si>
  <si>
    <t>80 У</t>
  </si>
  <si>
    <t>81 У</t>
  </si>
  <si>
    <t>82 У</t>
  </si>
  <si>
    <t>77 У</t>
  </si>
  <si>
    <t>87 У</t>
  </si>
  <si>
    <t>58 У</t>
  </si>
  <si>
    <t>46 У</t>
  </si>
  <si>
    <t>31 У</t>
  </si>
  <si>
    <t>79 У</t>
  </si>
  <si>
    <t>91 У</t>
  </si>
  <si>
    <t>65 У</t>
  </si>
  <si>
    <t>83 У</t>
  </si>
  <si>
    <t>92 У</t>
  </si>
  <si>
    <t>32 У</t>
  </si>
  <si>
    <t>39 У</t>
  </si>
  <si>
    <t>41 У</t>
  </si>
  <si>
    <t>42 У</t>
  </si>
  <si>
    <t>43 У</t>
  </si>
  <si>
    <t>45 У</t>
  </si>
  <si>
    <t>38 У</t>
  </si>
  <si>
    <t>40 У</t>
  </si>
  <si>
    <t>33 У</t>
  </si>
  <si>
    <t>34 У</t>
  </si>
  <si>
    <t>44 У</t>
  </si>
  <si>
    <t>ПКО 2.0</t>
  </si>
  <si>
    <t>31-1 Т</t>
  </si>
  <si>
    <t>33-1 Т</t>
  </si>
  <si>
    <t>40-1 Т</t>
  </si>
  <si>
    <t>525-1 Т</t>
  </si>
  <si>
    <t>29-1 Т</t>
  </si>
  <si>
    <t>583-1 Т</t>
  </si>
  <si>
    <t>142-1 Т</t>
  </si>
  <si>
    <t>ЗКС + ПКО 2.0</t>
  </si>
  <si>
    <t>623-1 Т</t>
  </si>
  <si>
    <t>1;11</t>
  </si>
  <si>
    <t>618-1 Т</t>
  </si>
  <si>
    <t>622-1 Т</t>
  </si>
  <si>
    <t>621-1 Т</t>
  </si>
  <si>
    <t>619-1 Т</t>
  </si>
  <si>
    <t>1;11;26;28;29</t>
  </si>
  <si>
    <t>617-1 Т</t>
  </si>
  <si>
    <t>616-1 Т</t>
  </si>
  <si>
    <t>606-1 Т</t>
  </si>
  <si>
    <t>615-1 Т</t>
  </si>
  <si>
    <t>611-1 Т</t>
  </si>
  <si>
    <t>605-1 Т</t>
  </si>
  <si>
    <t>608-1 Т</t>
  </si>
  <si>
    <t>614-1 Т</t>
  </si>
  <si>
    <t>613-1 Т</t>
  </si>
  <si>
    <t>612-1 Т</t>
  </si>
  <si>
    <t>610-1 Т</t>
  </si>
  <si>
    <t>609-1 Т</t>
  </si>
  <si>
    <t>607-1 Т</t>
  </si>
  <si>
    <t>363-1 Т</t>
  </si>
  <si>
    <t>1;26;28;29</t>
  </si>
  <si>
    <t>228-1 Т</t>
  </si>
  <si>
    <t>229-1 Т</t>
  </si>
  <si>
    <t>624-1 Т</t>
  </si>
  <si>
    <t>627-1 Т</t>
  </si>
  <si>
    <t>626-1 Т</t>
  </si>
  <si>
    <t>628-1 Т</t>
  </si>
  <si>
    <t>625-1 Т</t>
  </si>
  <si>
    <t>637-1 Т</t>
  </si>
  <si>
    <t>639-1 Т</t>
  </si>
  <si>
    <t>638-1 Т</t>
  </si>
  <si>
    <t>641-1 Т</t>
  </si>
  <si>
    <t>640-1 Т</t>
  </si>
  <si>
    <t>643-1 Т</t>
  </si>
  <si>
    <t>5,7,8,21,22,26,28,29</t>
  </si>
  <si>
    <t>629-1 Т</t>
  </si>
  <si>
    <t>631-1 Т</t>
  </si>
  <si>
    <t>630-1 Т</t>
  </si>
  <si>
    <t>Кран шаровой муфтовый газовый типа ГШК.
Назначение - для перекрытия потока среды;
Технические характеристики:
Диаметр условный (Ду), мм - 25;
Далвение условное (Ру), кгс/см2 - 16;
Рабочая среда - газ;
Температура рабочей среды, C - от - 40 до + 60.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</si>
  <si>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632-1 Т</t>
  </si>
  <si>
    <t>633-1 Т</t>
  </si>
  <si>
    <t>Кран шаровый муфтовый газовый типа ГШК.
Назначение - для того, чтобы устанавливаться на трубопроводах в качестве
запорного устройства как внутреннего, так и наружного применения.
Техническая характеристика:
Диаметр условный (Ду), мм - 15;
Давление условное (Ру), кгс/см2 - 10;
Климатическое исполнение - УХЛ1;
Рабочая среда - газ;
Температура рабочей среды, C - от -60 до +50.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</si>
  <si>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634-1 Т</t>
  </si>
  <si>
    <t>1;11;27;28</t>
  </si>
  <si>
    <t>230-1 Т</t>
  </si>
  <si>
    <t>438-1 Т</t>
  </si>
  <si>
    <t>512-1 Т</t>
  </si>
  <si>
    <t>1;5</t>
  </si>
  <si>
    <t>511-1 Т</t>
  </si>
  <si>
    <t>210-1 Т</t>
  </si>
  <si>
    <t>651-1 Т</t>
  </si>
  <si>
    <t>653-1 Т</t>
  </si>
  <si>
    <t>654-1 Т</t>
  </si>
  <si>
    <t>661-1 Т</t>
  </si>
  <si>
    <t>665-1 Т</t>
  </si>
  <si>
    <t>30-1 Т</t>
  </si>
  <si>
    <t>493-1 Т</t>
  </si>
  <si>
    <t>495-1 Т</t>
  </si>
  <si>
    <t>490-1 Т</t>
  </si>
  <si>
    <t>238-1 Т</t>
  </si>
  <si>
    <t>215-1 Т</t>
  </si>
  <si>
    <t>135-1 Т</t>
  </si>
  <si>
    <t>68-1 Т</t>
  </si>
  <si>
    <t>110000600</t>
  </si>
  <si>
    <t>272-1 Т</t>
  </si>
  <si>
    <t>275-1 Т</t>
  </si>
  <si>
    <t>274-1 Т</t>
  </si>
  <si>
    <t>273-1 Т</t>
  </si>
  <si>
    <t>1-1 Р</t>
  </si>
  <si>
    <t>исключить</t>
  </si>
  <si>
    <t>в связи с объединением в комлекс работ по экспл.бурению</t>
  </si>
  <si>
    <t>6-1 Р</t>
  </si>
  <si>
    <t>32-1 Р</t>
  </si>
  <si>
    <t>07.2022</t>
  </si>
  <si>
    <t>33-1 Р</t>
  </si>
  <si>
    <t>42-1 Р</t>
  </si>
  <si>
    <t>Құлсары қаласындағы Құлсары АЭТ-ның әкімшілік ғимаратын жөндеу жұмыстары</t>
  </si>
  <si>
    <t xml:space="preserve">Ремонт административного здания ЭСР Кульсары в г. Кульсары </t>
  </si>
  <si>
    <t>44-1 Р</t>
  </si>
  <si>
    <t>Отсыпка грунтом под опоры ВЛ-6кв на месторождениях НГДУ "Жылыоймунайгаз"</t>
  </si>
  <si>
    <t>45-1 Р</t>
  </si>
  <si>
    <t>С. Балғымбаев-О.Б.Қамысты к/о өндірісаралық жолының жөндеу жұмыстары</t>
  </si>
  <si>
    <t>66-1 Р</t>
  </si>
  <si>
    <t>Қайнар вахталық қалашығындағы КТҚ (карізді тазалау қондырғыларын)  нысаны жобалау-іздестіру жұмыстарын әзірлеу</t>
  </si>
  <si>
    <t>65-1 Р</t>
  </si>
  <si>
    <t>Ботақан кен орнындағы әлеуметтік нысандарының қаріздік сорғы станциясынан жиналатын ағынды сулары КТҚ (карізді тазалау қондырғыларын) қайта жасақтау</t>
  </si>
  <si>
    <t>67-1 Р</t>
  </si>
  <si>
    <t>«Қисымбай кен орнындағы КТҚ (карізді тазалау қондырғыларын) қайта жасақтау» нысаны жобалау-іздестіру жұмыстарын әзірлеу</t>
  </si>
  <si>
    <t>60-1 Р</t>
  </si>
  <si>
    <t>Қаратон кен орынын игеру жобасы ҚОӘТ жобасымен бірге</t>
  </si>
  <si>
    <t>Проект разработки месторождения Каратон с проектом ОВОС</t>
  </si>
  <si>
    <t>61-1 Р</t>
  </si>
  <si>
    <t>Құлсары кен орынын игеру жобасы ҚОӘТ жобасымен бірге</t>
  </si>
  <si>
    <t>Проект разработки месторождения Кульсары с проектом ОВОС</t>
  </si>
  <si>
    <t>62-1 Р</t>
  </si>
  <si>
    <t>Макат кен орынының I ортаюралық қабатын игеру жобасы ҚОӘТ жобасымен бірге</t>
  </si>
  <si>
    <t>Проект разработки I среднеюрского горизонта Северного участка месторождения Макат с проектом ОВОС</t>
  </si>
  <si>
    <t>97-1 У</t>
  </si>
  <si>
    <t>96-1 У</t>
  </si>
  <si>
    <t>95-1 У</t>
  </si>
  <si>
    <t>93-1 У</t>
  </si>
  <si>
    <t>94-1 У</t>
  </si>
  <si>
    <t>83-1 У</t>
  </si>
  <si>
    <t>"Ембімұнайгаз" АҚ кен орындарындағы қаңғыма иттер мен мысықтарды аулау</t>
  </si>
  <si>
    <t>Отлов бродячих собак и кошек с территорий месторождения АО "Эмбамунайгаз"</t>
  </si>
  <si>
    <t>4-1 У</t>
  </si>
  <si>
    <t>73 У</t>
  </si>
  <si>
    <t>сокращение потребности</t>
  </si>
  <si>
    <t>включить в комплекс по экспл.бурению</t>
  </si>
  <si>
    <t>изменение еНС ТРУ</t>
  </si>
  <si>
    <t>724 Т</t>
  </si>
  <si>
    <t>281331.000.000191</t>
  </si>
  <si>
    <t>для винтового насоса, наземный</t>
  </si>
  <si>
    <t>Головка приводная ЭВН без станции управления.Назначение - для передачи вращательного движения электродвигателя наротор глубинного погружного винтового насоса через колонну насосныхштанг.Основные технические требования к приводу:Характеристики головки верхнего привода:Максимальная воспринимаемая мощность, кВт, не менее - 15;Максимальная скорость вращения приводной головки об/мин, не менее - 600;Максимальный крутящий момент, Н*м - 1500;Максимальная осевая нагрузка, кг - 12000;Положение ременной передачи - горизонтальное, ремни 3х-ручейковые,зубчатые;Зажим полированного штока - 1 ¼";Тип редуктора - маслонаполненный, объем масла не более 5л(синтетическое), должны быть заправлены при поставке.Тип тормозной системы обратного хода - гидравлическая (должнаобеспечивать безопасное обратное вращение, независимое от системыременной передачи);Диаметр полированного штока - 1 ¼" (31,75мм);Сальниковая коробка - должна обеспечивать герметичность соединения сустьем с использованием плетенных уплотнений, материал - тефлон /кевлар; Соединительная резьба с устьем скважины 2 7/8 EUE (высаженныйнаружу конец);Ременная передача должна быть закрыта защитными откидными кожухами из 2хчастей и обеспечивать свободный и быстрый доступ к ремням и шкивам.Диаметр ведомого шкива, мм - 710мм;Устьевое оборудование:Фланцевая катушка; Интегрированный превентор.Характеристики взрывозащищенного электродвигателя:Мощность, кВт - 15;Тип - асинхронный;Питание - 400В/3 фазы / 50Гц;Исполнение корпуса - TEFC (электродвигатель закрытого типа свентиляторным охдаждением на валу);Ступень пылевлагозащищенности - не ниже IP55;Класс изоляции - не ниже F;Класс взрывозащиты - 1ExdIIBT4;Комплектация:- Головка верхнего привода;- Взрывозащищенный электродвигатель;- Шкивы и ремни;- Сальниковая коробка и зажим полированного штока;- Предохранительный хомут;- Противоотворотная цепь.Перечень необходимых документов при поставке:- должен поставляться с ЗИП;- сертификатом и другими документами, удостоверяющими происхождениетовара.- соответствующая упаковка, не допускающая повреждения оборудования.Гарантийный период на Товар не менее 24 месяца с даты ввода вэксплуатацию, исключая  расходные материалы (12 месяцев).Поставщик в рамках исполнения договора о закупках должен предоставитьдокументы, подтверждающие соответствие поставлемых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</si>
  <si>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721 Т</t>
  </si>
  <si>
    <t>281313.700.000001</t>
  </si>
  <si>
    <t>Установка насосная</t>
  </si>
  <si>
    <t>винтовая, штанговая</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</si>
  <si>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</si>
  <si>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722 Т</t>
  </si>
  <si>
    <t>723 Т</t>
  </si>
  <si>
    <t>720 Т</t>
  </si>
  <si>
    <t>265185.100.000009</t>
  </si>
  <si>
    <t>Мембрана</t>
  </si>
  <si>
    <t>для регулятора расхода жидкости</t>
  </si>
  <si>
    <t>717 Т</t>
  </si>
  <si>
    <t>192032.920.000000</t>
  </si>
  <si>
    <t>газовая</t>
  </si>
  <si>
    <t>718 Т</t>
  </si>
  <si>
    <t>719 Т</t>
  </si>
  <si>
    <t>Зажим анкерный DN-70 rpi применяется при строительстве линийэлектропередач. Он необходим для надежного крепления СИП-3 на анкерных,ответвительных и угловых опорах.Технические характеристики:Марка - DN-70 rpi;Тип арматуры - анкерный зажим;Сечение жилы, мм2 - 35-70;Минимальная разрушающая нагрузка, кН - 20;Диаметр провода, мм - 12-14.</t>
  </si>
  <si>
    <t>69 Р</t>
  </si>
  <si>
    <t>091012.900.000007</t>
  </si>
  <si>
    <t>Работы  по ликвидации  скважин</t>
  </si>
  <si>
    <t>Работы по ликвидации скважин</t>
  </si>
  <si>
    <t>"Ембімұнайгаз"  АҚ кенорнындарында   ұңғымаларды жою/қайтажою жұмыстары.</t>
  </si>
  <si>
    <t>Работы по  ликвидации/переликвидации скважин на месторождениях АО "Эмбамунайгаз"</t>
  </si>
  <si>
    <t>71 Р</t>
  </si>
  <si>
    <t>711219.900.010004</t>
  </si>
  <si>
    <t xml:space="preserve">Работы по проектированию   </t>
  </si>
  <si>
    <t>Работы по разработке проектных документов для проведения операций по недропользованию</t>
  </si>
  <si>
    <t>"Ембімұнайгаз"  АҚ кенорнындарына ұңғымаларды тұрғызу, тереңдету және ұңғыма оқпанын бүйірден тесу жобалау жұмыстары</t>
  </si>
  <si>
    <t xml:space="preserve">Работы по разработке проектной документации на строительство скважин, углубление и зарезки бокового ствола скважин на месторождениях АО «Эмбамунайгаз </t>
  </si>
  <si>
    <t>68 Р</t>
  </si>
  <si>
    <t>091011.900.000000</t>
  </si>
  <si>
    <t>Работы по повторному бурению скважины</t>
  </si>
  <si>
    <t>"Ембімұнайгаз"  АҚ кенорнындарында ұңғыма оқпанын бүйірден тесу жұмыстары.</t>
  </si>
  <si>
    <t>Зарезка бокового ствола скважин на месторождениях АО "Эмбамунайгаз"</t>
  </si>
  <si>
    <t>70 Р</t>
  </si>
  <si>
    <t>Ембімұнайгаз " АҚ кен орындарында іздеу-барлау ұңғымаларын салуға жобалық құжаттаманы әзірлеу бойынша жұмыстар</t>
  </si>
  <si>
    <t xml:space="preserve">Работы по разработке проектной документации на строительство поисково-разведочных скважин на месторождениях АО «Эмбамунайгаз </t>
  </si>
  <si>
    <t>99 У</t>
  </si>
  <si>
    <t>245</t>
  </si>
  <si>
    <t>"Ембімұнайгаз" АҚ объектілерін электрмен жабдықтау</t>
  </si>
  <si>
    <t>Электроснабжение объектов АО "Эмбамунайгаз"</t>
  </si>
  <si>
    <t>101 У</t>
  </si>
  <si>
    <t>712019.000.000010</t>
  </si>
  <si>
    <t>Услуги по проведению лабораторных/лабораторно-инструментальных исследований/анализов</t>
  </si>
  <si>
    <t xml:space="preserve">Санитарлық эпидемиологиялық қадағалау мекемесінің қызметі (суды және ауаны талдау бойынша қызмет) </t>
  </si>
  <si>
    <t>Услуги СЭС (услуги по анализу воды и воздуха)</t>
  </si>
  <si>
    <t>100 У</t>
  </si>
  <si>
    <t xml:space="preserve">494113.000.000000 </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</si>
  <si>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</si>
  <si>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«Жылыоймұнайгаз» МГӨБ нысандарын ауыз сумен қамту (водовоз) және тұрмыстық сұйық қалдықтарды қабылдау қызметі</t>
  </si>
  <si>
    <t>услуги по водоснабжению  (водовоз) и прием бытовых сточных вод с объектов НГДУ "Жылыоймунайгаз"</t>
  </si>
  <si>
    <t>102 У</t>
  </si>
  <si>
    <t>841212.025.000000</t>
  </si>
  <si>
    <t>Услуги по проведению полемеразных цепных реакции</t>
  </si>
  <si>
    <t>Диагностика инфекционных заболеваний (ПЦР)</t>
  </si>
  <si>
    <t>«Ембімұнайгаз» АҚ қызметкерлерінің ПТР әдісімен биологиялық материалдан COVID-19 вирусының РНҚ-сын анықтау бойынша диагностикалық зерттеу»</t>
  </si>
  <si>
    <t>в свзяи с изменением ЕНС ТРУ</t>
  </si>
  <si>
    <t>централ.закупка</t>
  </si>
  <si>
    <t>1 изменения и дополнения №120240021112-ПЗ-2022-1 от 09.11. 2021г., утвержден решением директора департамента ДПиОЗ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</si>
</sst>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419]#,##0.00"/>
    <numFmt numFmtId="165" formatCode="#,##0.000"/>
    <numFmt numFmtId="166" formatCode="_-* #,##0.00\ _₸_-;\-* #,##0.00\ _₸_-;_-* &quot;-&quot;??\ _₸_-;_-@_-"/>
    <numFmt numFmtId="167" formatCode="000000"/>
    <numFmt numFmtId="168" formatCode="#,##0.00\ _₽"/>
    <numFmt numFmtId="169" formatCode="0.000"/>
    <numFmt numFmtId="170" formatCode="0.00000"/>
    <numFmt numFmtId="171" formatCode="_-* #,##0.0\ _₽_-;\-* #,##0.0\ _₽_-;_-* &quot;-&quot;??\ _₽_-;_-@_-"/>
    <numFmt numFmtId="172" formatCode="_-* #,##0.0\ _₽_-;\-* #,##0.0\ _₽_-;_-* &quot;-&quot;?\ _₽_-;_-@_-"/>
    <numFmt numFmtId="173" formatCode="0;[Red]0"/>
    <numFmt numFmtId="174" formatCode="_-* #,##0.000\ _₽_-;\-* #,##0.000\ _₽_-;_-* &quot;-&quot;???\ _₽_-;_-@_-"/>
  </numFmts>
  <fonts count="26">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name val="Times New Roman"/>
      <family val="1"/>
      <charset val="204"/>
    </font>
    <font>
      <sz val="10"/>
      <name val="Arial Cyr"/>
      <charset val="204"/>
    </font>
    <font>
      <b/>
      <sz val="10"/>
      <color theme="1"/>
      <name val="Times New Roman"/>
      <family val="1"/>
      <charset val="204"/>
    </font>
    <font>
      <b/>
      <sz val="14"/>
      <color theme="1"/>
      <name val="Times New Roman"/>
      <family val="1"/>
      <charset val="204"/>
    </font>
    <font>
      <b/>
      <sz val="10"/>
      <name val="Times New Roman"/>
      <family val="1"/>
      <charset val="204"/>
    </font>
    <font>
      <i/>
      <sz val="10"/>
      <color indexed="8"/>
      <name val="Times New Roman"/>
      <family val="1"/>
      <charset val="204"/>
    </font>
    <font>
      <sz val="10"/>
      <name val="Arial"/>
      <family val="2"/>
      <charset val="204"/>
    </font>
    <font>
      <sz val="10"/>
      <color rgb="FF000000"/>
      <name val="Times New Roman"/>
      <family val="1"/>
      <charset val="204"/>
    </font>
    <font>
      <sz val="10"/>
      <name val="Helv"/>
    </font>
    <font>
      <sz val="11"/>
      <color theme="1"/>
      <name val="Times New Roman"/>
      <family val="1"/>
      <charset val="204"/>
    </font>
    <font>
      <sz val="10"/>
      <color indexed="8"/>
      <name val="Times New Roman"/>
      <family val="1"/>
      <charset val="204"/>
    </font>
    <font>
      <sz val="10"/>
      <name val="Calibri"/>
      <family val="2"/>
      <charset val="204"/>
      <scheme val="minor"/>
    </font>
    <font>
      <sz val="10"/>
      <color rgb="FF212529"/>
      <name val="Times New Roman"/>
      <family val="1"/>
      <charset val="204"/>
    </font>
    <font>
      <sz val="12"/>
      <color rgb="FF000000"/>
      <name val="Times New Roman"/>
      <family val="1"/>
      <charset val="204"/>
    </font>
    <font>
      <b/>
      <sz val="10"/>
      <color rgb="FF000000"/>
      <name val="Times New Roman"/>
      <family val="1"/>
      <charset val="204"/>
    </font>
    <font>
      <sz val="11"/>
      <color rgb="FF212529"/>
      <name val="Arial"/>
      <family val="2"/>
      <charset val="204"/>
    </font>
    <font>
      <u/>
      <sz val="11"/>
      <color theme="10"/>
      <name val="Calibri"/>
      <family val="2"/>
      <charset val="204"/>
      <scheme val="minor"/>
    </font>
    <font>
      <sz val="11"/>
      <color rgb="FF212529"/>
      <name val="Times New Roman"/>
      <family val="1"/>
      <charset val="204"/>
    </font>
    <font>
      <sz val="11"/>
      <color rgb="FF212529"/>
      <name val="Roboto"/>
    </font>
    <font>
      <sz val="10"/>
      <color theme="1"/>
      <name val="Calibri"/>
      <family val="2"/>
      <charset val="204"/>
      <scheme val="minor"/>
    </font>
    <font>
      <sz val="11"/>
      <color indexed="8"/>
      <name val="Calibri"/>
      <family val="2"/>
      <scheme val="minor"/>
    </font>
    <font>
      <sz val="11"/>
      <color theme="1"/>
      <name val="Calibri"/>
      <family val="2"/>
      <charset val="1"/>
      <scheme val="minor"/>
    </font>
    <font>
      <sz val="10"/>
      <color rgb="FF202124"/>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indexed="9"/>
        <bgColor indexed="9"/>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right style="thin">
        <color theme="1"/>
      </right>
      <top/>
      <bottom style="thin">
        <color theme="1"/>
      </bottom>
      <diagonal/>
    </border>
    <border>
      <left/>
      <right style="thin">
        <color indexed="64"/>
      </right>
      <top/>
      <bottom/>
      <diagonal/>
    </border>
    <border>
      <left style="medium">
        <color rgb="FFE9ECEF"/>
      </left>
      <right style="medium">
        <color rgb="FFE9ECEF"/>
      </right>
      <top style="medium">
        <color rgb="FFE9ECEF"/>
      </top>
      <bottom style="medium">
        <color rgb="FFE9ECEF"/>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s>
  <cellStyleXfs count="21">
    <xf numFmtId="0" fontId="0" fillId="0" borderId="0"/>
    <xf numFmtId="43" fontId="1" fillId="0" borderId="0" applyFont="0" applyFill="0" applyBorder="0" applyAlignment="0" applyProtection="0"/>
    <xf numFmtId="0" fontId="4" fillId="0" borderId="0"/>
    <xf numFmtId="0" fontId="9" fillId="0" borderId="0"/>
    <xf numFmtId="166" fontId="1" fillId="0" borderId="0" applyFont="0" applyFill="0" applyBorder="0" applyAlignment="0" applyProtection="0"/>
    <xf numFmtId="0" fontId="9" fillId="0" borderId="0"/>
    <xf numFmtId="0" fontId="9" fillId="0" borderId="0"/>
    <xf numFmtId="0" fontId="11" fillId="0" borderId="0"/>
    <xf numFmtId="0" fontId="11" fillId="0" borderId="0"/>
    <xf numFmtId="0" fontId="9" fillId="0" borderId="0"/>
    <xf numFmtId="0" fontId="9" fillId="0" borderId="0"/>
    <xf numFmtId="43" fontId="1" fillId="0" borderId="0" applyFont="0" applyFill="0" applyBorder="0" applyAlignment="0" applyProtection="0"/>
    <xf numFmtId="40" fontId="9" fillId="8" borderId="2"/>
    <xf numFmtId="0" fontId="19" fillId="0" borderId="0" applyNumberForma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3" fillId="0" borderId="0"/>
    <xf numFmtId="166" fontId="1" fillId="0" borderId="0" applyFont="0" applyFill="0" applyBorder="0" applyAlignment="0" applyProtection="0"/>
    <xf numFmtId="0" fontId="24" fillId="0" borderId="0"/>
    <xf numFmtId="0" fontId="11" fillId="0" borderId="0"/>
  </cellStyleXfs>
  <cellXfs count="871">
    <xf numFmtId="0" fontId="0" fillId="0" borderId="0" xfId="0"/>
    <xf numFmtId="0" fontId="2" fillId="0" borderId="0" xfId="0" applyFont="1" applyFill="1"/>
    <xf numFmtId="0" fontId="2" fillId="0" borderId="0" xfId="0" applyFont="1"/>
    <xf numFmtId="0" fontId="2" fillId="0" borderId="0" xfId="0" applyFont="1" applyAlignment="1">
      <alignment horizontal="center"/>
    </xf>
    <xf numFmtId="0" fontId="2" fillId="0" borderId="0" xfId="0" applyFont="1" applyAlignment="1"/>
    <xf numFmtId="4" fontId="2" fillId="0" borderId="0" xfId="0" applyNumberFormat="1" applyFont="1" applyAlignment="1"/>
    <xf numFmtId="0" fontId="2" fillId="0" borderId="0" xfId="0" applyFont="1" applyAlignment="1">
      <alignment wrapTex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5" fillId="0" borderId="0" xfId="2" applyFont="1" applyFill="1" applyBorder="1" applyAlignment="1">
      <alignment horizontal="left" vertical="center"/>
    </xf>
    <xf numFmtId="49" fontId="2" fillId="0" borderId="0" xfId="0" applyNumberFormat="1" applyFont="1" applyFill="1" applyBorder="1" applyAlignment="1">
      <alignment horizontal="center" vertical="center"/>
    </xf>
    <xf numFmtId="164" fontId="3" fillId="0" borderId="0" xfId="2" applyNumberFormat="1" applyFont="1" applyFill="1" applyBorder="1" applyAlignment="1">
      <alignment horizontal="left" vertical="center"/>
    </xf>
    <xf numFmtId="4" fontId="2"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3" fontId="5" fillId="2" borderId="2" xfId="0" applyNumberFormat="1" applyFont="1" applyFill="1" applyBorder="1" applyAlignment="1">
      <alignment horizontal="left" vertical="center" wrapText="1"/>
    </xf>
    <xf numFmtId="43" fontId="5"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vertical="center" wrapText="1"/>
    </xf>
    <xf numFmtId="49" fontId="5" fillId="2" borderId="2" xfId="0" applyNumberFormat="1" applyFont="1" applyFill="1" applyBorder="1" applyAlignment="1">
      <alignment horizontal="left" vertical="center"/>
    </xf>
    <xf numFmtId="49" fontId="5" fillId="0"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 fontId="5" fillId="2" borderId="2" xfId="0" applyNumberFormat="1" applyFont="1" applyFill="1" applyBorder="1" applyAlignment="1">
      <alignment vertical="center"/>
    </xf>
    <xf numFmtId="49" fontId="7" fillId="3" borderId="1" xfId="0" applyNumberFormat="1" applyFont="1" applyFill="1" applyBorder="1"/>
    <xf numFmtId="0" fontId="7" fillId="3" borderId="1" xfId="0" applyFont="1" applyFill="1" applyBorder="1" applyAlignment="1">
      <alignment wrapText="1"/>
    </xf>
    <xf numFmtId="49" fontId="7" fillId="3" borderId="1" xfId="0" applyNumberFormat="1" applyFont="1" applyFill="1" applyBorder="1" applyAlignment="1">
      <alignment wrapText="1"/>
    </xf>
    <xf numFmtId="0" fontId="7" fillId="3" borderId="1" xfId="0" applyFont="1" applyFill="1" applyBorder="1" applyAlignment="1">
      <alignment horizontal="center" wrapText="1"/>
    </xf>
    <xf numFmtId="49" fontId="7" fillId="3" borderId="1" xfId="0" applyNumberFormat="1" applyFont="1" applyFill="1" applyBorder="1" applyAlignment="1">
      <alignment horizontal="center" wrapText="1"/>
    </xf>
    <xf numFmtId="49" fontId="7" fillId="3" borderId="1" xfId="0" applyNumberFormat="1" applyFont="1" applyFill="1" applyBorder="1" applyAlignment="1">
      <alignment horizontal="center"/>
    </xf>
    <xf numFmtId="2" fontId="7" fillId="3" borderId="1" xfId="0" applyNumberFormat="1" applyFont="1" applyFill="1" applyBorder="1" applyAlignment="1">
      <alignment wrapText="1"/>
    </xf>
    <xf numFmtId="165" fontId="7" fillId="3" borderId="1" xfId="0" applyNumberFormat="1" applyFont="1" applyFill="1" applyBorder="1" applyAlignment="1">
      <alignment horizontal="center" wrapText="1"/>
    </xf>
    <xf numFmtId="165" fontId="7" fillId="3" borderId="1" xfId="0" applyNumberFormat="1" applyFont="1" applyFill="1" applyBorder="1" applyAlignment="1">
      <alignment wrapText="1"/>
    </xf>
    <xf numFmtId="4" fontId="7" fillId="3" borderId="1" xfId="0" applyNumberFormat="1" applyFont="1" applyFill="1" applyBorder="1" applyAlignment="1">
      <alignment wrapText="1"/>
    </xf>
    <xf numFmtId="4" fontId="7" fillId="3" borderId="1" xfId="0" applyNumberFormat="1" applyFont="1" applyFill="1" applyBorder="1"/>
    <xf numFmtId="4" fontId="7" fillId="3" borderId="1" xfId="0" applyNumberFormat="1" applyFont="1" applyFill="1" applyBorder="1" applyAlignment="1"/>
    <xf numFmtId="49" fontId="3" fillId="0" borderId="2" xfId="0" applyNumberFormat="1" applyFont="1" applyFill="1" applyBorder="1" applyAlignment="1">
      <alignment horizontal="left" vertical="top"/>
    </xf>
    <xf numFmtId="0" fontId="3" fillId="0" borderId="2" xfId="0" applyNumberFormat="1" applyFont="1" applyFill="1" applyBorder="1" applyAlignment="1">
      <alignment horizontal="left" vertical="top"/>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left" vertical="top"/>
    </xf>
    <xf numFmtId="165" fontId="3" fillId="0" borderId="2" xfId="0" applyNumberFormat="1" applyFont="1" applyFill="1" applyBorder="1" applyAlignment="1">
      <alignment horizontal="left" vertical="top" wrapText="1"/>
    </xf>
    <xf numFmtId="4" fontId="3" fillId="0" borderId="2" xfId="0" applyNumberFormat="1" applyFont="1" applyFill="1" applyBorder="1" applyAlignment="1">
      <alignment vertical="top" wrapText="1"/>
    </xf>
    <xf numFmtId="4" fontId="3" fillId="0" borderId="2" xfId="0" applyNumberFormat="1" applyFont="1" applyFill="1" applyBorder="1" applyAlignment="1">
      <alignment vertical="top"/>
    </xf>
    <xf numFmtId="4" fontId="3" fillId="0" borderId="2" xfId="0" applyNumberFormat="1" applyFont="1" applyFill="1" applyBorder="1" applyAlignment="1">
      <alignment horizontal="left" vertical="top"/>
    </xf>
    <xf numFmtId="165" fontId="3" fillId="0" borderId="2"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Alignment="1">
      <alignment horizontal="left" vertical="top"/>
    </xf>
    <xf numFmtId="0" fontId="3" fillId="0" borderId="0" xfId="0" applyFont="1" applyFill="1" applyAlignment="1">
      <alignment horizontal="left" vertical="top"/>
    </xf>
    <xf numFmtId="4" fontId="3" fillId="0" borderId="2" xfId="0" applyNumberFormat="1" applyFont="1" applyFill="1" applyBorder="1" applyAlignment="1">
      <alignment horizontal="left" vertical="top" wrapText="1"/>
    </xf>
    <xf numFmtId="49" fontId="3" fillId="0" borderId="2" xfId="3" applyNumberFormat="1" applyFont="1" applyFill="1" applyBorder="1" applyAlignment="1">
      <alignment horizontal="left" vertical="top"/>
    </xf>
    <xf numFmtId="0" fontId="3" fillId="0" borderId="2" xfId="3" applyNumberFormat="1" applyFont="1" applyFill="1" applyBorder="1" applyAlignment="1">
      <alignment horizontal="left" vertical="top"/>
    </xf>
    <xf numFmtId="0" fontId="3" fillId="0" borderId="2" xfId="3" applyFont="1" applyFill="1" applyBorder="1" applyAlignment="1">
      <alignment horizontal="left" vertical="top"/>
    </xf>
    <xf numFmtId="0" fontId="3" fillId="0" borderId="2" xfId="3" applyFont="1" applyFill="1" applyBorder="1" applyAlignment="1">
      <alignment horizontal="center" vertical="top"/>
    </xf>
    <xf numFmtId="49" fontId="3" fillId="0" borderId="2" xfId="3" applyNumberFormat="1" applyFont="1" applyFill="1" applyBorder="1" applyAlignment="1">
      <alignment horizontal="center" vertical="top"/>
    </xf>
    <xf numFmtId="165" fontId="3" fillId="0" borderId="2" xfId="3" applyNumberFormat="1" applyFont="1" applyFill="1" applyBorder="1" applyAlignment="1">
      <alignment horizontal="left" vertical="top"/>
    </xf>
    <xf numFmtId="39" fontId="3" fillId="0" borderId="2" xfId="4" applyNumberFormat="1" applyFont="1" applyFill="1" applyBorder="1" applyAlignment="1">
      <alignment horizontal="left" vertical="top"/>
    </xf>
    <xf numFmtId="167" fontId="3" fillId="0" borderId="2" xfId="3" applyNumberFormat="1" applyFont="1" applyFill="1" applyBorder="1" applyAlignment="1">
      <alignment horizontal="left" vertical="top"/>
    </xf>
    <xf numFmtId="0" fontId="3" fillId="0" borderId="2" xfId="3" applyFont="1" applyFill="1" applyBorder="1" applyAlignment="1">
      <alignment horizontal="left" vertical="top" wrapText="1"/>
    </xf>
    <xf numFmtId="2" fontId="3" fillId="0" borderId="2"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xf>
    <xf numFmtId="165" fontId="3" fillId="0" borderId="1" xfId="0" applyNumberFormat="1" applyFont="1" applyFill="1" applyBorder="1" applyAlignment="1">
      <alignment horizontal="left" vertical="top" wrapText="1"/>
    </xf>
    <xf numFmtId="49" fontId="5"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 fontId="5" fillId="3" borderId="2" xfId="0" applyNumberFormat="1" applyFont="1" applyFill="1" applyBorder="1" applyAlignment="1">
      <alignment vertical="center"/>
    </xf>
    <xf numFmtId="49" fontId="5" fillId="3" borderId="2" xfId="0" applyNumberFormat="1" applyFont="1" applyFill="1" applyBorder="1" applyAlignment="1">
      <alignment horizontal="left" vertical="center"/>
    </xf>
    <xf numFmtId="49" fontId="5" fillId="3"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xf>
    <xf numFmtId="49" fontId="2" fillId="0" borderId="2"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xf>
    <xf numFmtId="4" fontId="2" fillId="0" borderId="2" xfId="0" applyNumberFormat="1" applyFont="1" applyFill="1" applyBorder="1" applyAlignment="1">
      <alignment vertical="center"/>
    </xf>
    <xf numFmtId="168" fontId="2" fillId="0" borderId="2" xfId="0" applyNumberFormat="1" applyFont="1" applyFill="1" applyBorder="1" applyAlignment="1">
      <alignment horizontal="left" vertical="center"/>
    </xf>
    <xf numFmtId="49" fontId="3" fillId="0" borderId="2" xfId="0" applyNumberFormat="1" applyFont="1" applyFill="1" applyBorder="1" applyAlignment="1">
      <alignment horizontal="right" vertical="top"/>
    </xf>
    <xf numFmtId="0" fontId="3" fillId="0" borderId="0" xfId="0" applyFont="1" applyFill="1"/>
    <xf numFmtId="49"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vertical="center"/>
    </xf>
    <xf numFmtId="168" fontId="3" fillId="0"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xf>
    <xf numFmtId="49" fontId="3" fillId="0" borderId="2" xfId="0" applyNumberFormat="1" applyFont="1" applyBorder="1" applyAlignment="1">
      <alignment vertical="top" wrapText="1"/>
    </xf>
    <xf numFmtId="49" fontId="3" fillId="0" borderId="2" xfId="0" applyNumberFormat="1" applyFont="1" applyBorder="1" applyAlignment="1">
      <alignment horizontal="center" vertical="top" wrapText="1"/>
    </xf>
    <xf numFmtId="49" fontId="3" fillId="2" borderId="2" xfId="0" applyNumberFormat="1" applyFont="1" applyFill="1" applyBorder="1" applyAlignment="1">
      <alignment horizontal="center" vertical="top" wrapText="1"/>
    </xf>
    <xf numFmtId="4" fontId="2" fillId="0" borderId="2" xfId="0" applyNumberFormat="1" applyFont="1" applyBorder="1" applyAlignment="1">
      <alignment vertical="center" wrapText="1"/>
    </xf>
    <xf numFmtId="4" fontId="3" fillId="0" borderId="2" xfId="0" applyNumberFormat="1" applyFont="1" applyBorder="1" applyAlignment="1">
      <alignment horizontal="center" vertical="top" wrapText="1"/>
    </xf>
    <xf numFmtId="4" fontId="3" fillId="0" borderId="2" xfId="0" applyNumberFormat="1" applyFont="1" applyBorder="1" applyAlignment="1">
      <alignment horizontal="center" vertical="center" wrapText="1"/>
    </xf>
    <xf numFmtId="49" fontId="3" fillId="0" borderId="5" xfId="0" applyNumberFormat="1" applyFont="1" applyBorder="1" applyAlignment="1">
      <alignment vertical="top" wrapText="1"/>
    </xf>
    <xf numFmtId="49" fontId="3" fillId="0" borderId="2" xfId="0" applyNumberFormat="1" applyFont="1" applyFill="1" applyBorder="1" applyAlignment="1">
      <alignment vertical="top" wrapText="1"/>
    </xf>
    <xf numFmtId="169" fontId="3" fillId="0" borderId="2" xfId="0" applyNumberFormat="1" applyFont="1" applyFill="1" applyBorder="1" applyAlignment="1">
      <alignment vertical="top" wrapText="1"/>
    </xf>
    <xf numFmtId="2" fontId="3" fillId="0" borderId="2" xfId="0" applyNumberFormat="1" applyFont="1" applyFill="1" applyBorder="1" applyAlignment="1">
      <alignment vertical="top" wrapText="1"/>
    </xf>
    <xf numFmtId="4" fontId="3" fillId="0" borderId="2" xfId="0" applyNumberFormat="1" applyFont="1" applyFill="1" applyBorder="1" applyAlignment="1">
      <alignment vertical="center" wrapText="1"/>
    </xf>
    <xf numFmtId="4"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top" wrapText="1"/>
    </xf>
    <xf numFmtId="1" fontId="3" fillId="2" borderId="2" xfId="0" applyNumberFormat="1" applyFont="1" applyFill="1" applyBorder="1" applyAlignment="1">
      <alignment horizontal="center" vertical="top" wrapText="1"/>
    </xf>
    <xf numFmtId="169" fontId="3" fillId="0" borderId="2" xfId="0" applyNumberFormat="1" applyFont="1" applyBorder="1" applyAlignment="1">
      <alignment vertical="top" wrapText="1"/>
    </xf>
    <xf numFmtId="2" fontId="3" fillId="0" borderId="2" xfId="0" applyNumberFormat="1" applyFont="1" applyBorder="1" applyAlignment="1">
      <alignment vertical="top" wrapText="1"/>
    </xf>
    <xf numFmtId="4" fontId="3" fillId="0" borderId="2" xfId="0" applyNumberFormat="1" applyFont="1" applyBorder="1" applyAlignment="1">
      <alignment vertical="top" wrapText="1"/>
    </xf>
    <xf numFmtId="49" fontId="3" fillId="2" borderId="2" xfId="0" applyNumberFormat="1" applyFont="1" applyFill="1" applyBorder="1" applyAlignment="1">
      <alignment vertical="top" wrapText="1"/>
    </xf>
    <xf numFmtId="169" fontId="3" fillId="2" borderId="2" xfId="0" applyNumberFormat="1" applyFont="1" applyFill="1" applyBorder="1" applyAlignment="1">
      <alignment vertical="top" wrapText="1"/>
    </xf>
    <xf numFmtId="2" fontId="3" fillId="2" borderId="2" xfId="0" applyNumberFormat="1" applyFont="1" applyFill="1" applyBorder="1" applyAlignment="1">
      <alignment vertical="top" wrapText="1"/>
    </xf>
    <xf numFmtId="4" fontId="3" fillId="2" borderId="2" xfId="0" applyNumberFormat="1" applyFont="1" applyFill="1" applyBorder="1" applyAlignment="1">
      <alignment vertical="top" wrapText="1"/>
    </xf>
    <xf numFmtId="4" fontId="3" fillId="2" borderId="2" xfId="0" applyNumberFormat="1" applyFont="1" applyFill="1" applyBorder="1" applyAlignment="1">
      <alignment horizontal="center" vertical="top" wrapText="1"/>
    </xf>
    <xf numFmtId="0" fontId="3" fillId="0" borderId="2" xfId="6" applyFont="1" applyFill="1" applyBorder="1" applyAlignment="1">
      <alignment horizontal="center" vertical="top"/>
    </xf>
    <xf numFmtId="49" fontId="3" fillId="2" borderId="5" xfId="0" applyNumberFormat="1" applyFont="1" applyFill="1" applyBorder="1" applyAlignment="1">
      <alignment vertical="top" wrapText="1"/>
    </xf>
    <xf numFmtId="0" fontId="3" fillId="2" borderId="2" xfId="6" applyFont="1" applyFill="1" applyBorder="1" applyAlignment="1">
      <alignment horizontal="center" vertical="top"/>
    </xf>
    <xf numFmtId="4" fontId="3" fillId="2" borderId="2" xfId="0" applyNumberFormat="1" applyFont="1" applyFill="1" applyBorder="1" applyAlignment="1">
      <alignment horizontal="center" vertical="center" wrapText="1"/>
    </xf>
    <xf numFmtId="49" fontId="3" fillId="0" borderId="2" xfId="0" applyNumberFormat="1" applyFont="1" applyFill="1" applyBorder="1" applyAlignment="1">
      <alignment vertical="top"/>
    </xf>
    <xf numFmtId="49" fontId="2" fillId="0" borderId="2" xfId="0" applyNumberFormat="1" applyFont="1" applyFill="1" applyBorder="1" applyAlignment="1">
      <alignment horizontal="left"/>
    </xf>
    <xf numFmtId="0" fontId="2" fillId="0" borderId="2" xfId="0" applyFont="1" applyBorder="1"/>
    <xf numFmtId="0" fontId="2" fillId="0" borderId="2" xfId="0" applyFont="1" applyBorder="1" applyAlignment="1">
      <alignment horizontal="center"/>
    </xf>
    <xf numFmtId="1" fontId="2" fillId="2" borderId="2" xfId="0" applyNumberFormat="1" applyFont="1" applyFill="1" applyBorder="1" applyAlignment="1">
      <alignment horizontal="center"/>
    </xf>
    <xf numFmtId="49" fontId="2" fillId="2" borderId="2" xfId="0" applyNumberFormat="1" applyFont="1" applyFill="1" applyBorder="1" applyAlignment="1">
      <alignment horizontal="left"/>
    </xf>
    <xf numFmtId="0" fontId="3" fillId="0" borderId="2" xfId="0" applyFont="1" applyFill="1" applyBorder="1" applyAlignment="1">
      <alignment horizontal="left" vertical="center"/>
    </xf>
    <xf numFmtId="0" fontId="2" fillId="2" borderId="2" xfId="0" applyFont="1" applyFill="1" applyBorder="1" applyAlignment="1">
      <alignment horizontal="center"/>
    </xf>
    <xf numFmtId="0" fontId="2" fillId="2" borderId="2" xfId="0" applyFont="1" applyFill="1" applyBorder="1" applyAlignment="1">
      <alignment horizontal="left"/>
    </xf>
    <xf numFmtId="0" fontId="2" fillId="2" borderId="2" xfId="0" applyFont="1" applyFill="1" applyBorder="1" applyAlignment="1"/>
    <xf numFmtId="0" fontId="2" fillId="0" borderId="2" xfId="0" applyFont="1" applyFill="1" applyBorder="1" applyAlignment="1">
      <alignment horizontal="center"/>
    </xf>
    <xf numFmtId="170" fontId="2" fillId="0" borderId="2" xfId="0" applyNumberFormat="1" applyFont="1" applyBorder="1" applyAlignment="1">
      <alignment horizontal="center"/>
    </xf>
    <xf numFmtId="171" fontId="2" fillId="0" borderId="2" xfId="1" applyNumberFormat="1" applyFont="1" applyBorder="1" applyAlignment="1">
      <alignment horizontal="center" vertical="center"/>
    </xf>
    <xf numFmtId="172" fontId="2" fillId="0" borderId="2" xfId="0" applyNumberFormat="1" applyFont="1" applyBorder="1" applyAlignment="1">
      <alignment vertical="center"/>
    </xf>
    <xf numFmtId="4" fontId="2" fillId="0" borderId="2" xfId="1" applyNumberFormat="1" applyFont="1" applyBorder="1" applyAlignment="1">
      <alignment vertical="center"/>
    </xf>
    <xf numFmtId="0" fontId="2" fillId="2" borderId="2" xfId="0" applyFont="1" applyFill="1" applyBorder="1"/>
    <xf numFmtId="0" fontId="2" fillId="0" borderId="2" xfId="0" applyFont="1" applyBorder="1" applyAlignment="1">
      <alignment horizontal="right"/>
    </xf>
    <xf numFmtId="0" fontId="3" fillId="0" borderId="2" xfId="5" applyFont="1" applyFill="1" applyBorder="1" applyAlignment="1">
      <alignment horizontal="left" vertical="center"/>
    </xf>
    <xf numFmtId="0" fontId="2" fillId="0" borderId="2" xfId="0" applyFont="1" applyFill="1" applyBorder="1"/>
    <xf numFmtId="0" fontId="2" fillId="0" borderId="2" xfId="0" applyFont="1" applyBorder="1" applyAlignment="1">
      <alignment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center" vertical="center"/>
    </xf>
    <xf numFmtId="49" fontId="3" fillId="2" borderId="2" xfId="7" applyNumberFormat="1" applyFont="1" applyFill="1" applyBorder="1" applyAlignment="1">
      <alignment horizontal="left" vertical="center"/>
    </xf>
    <xf numFmtId="0" fontId="3" fillId="2" borderId="2" xfId="2" applyFont="1" applyFill="1" applyBorder="1" applyAlignment="1">
      <alignment horizontal="left" vertical="center"/>
    </xf>
    <xf numFmtId="39" fontId="3" fillId="2" borderId="2" xfId="1" applyNumberFormat="1" applyFont="1" applyFill="1" applyBorder="1" applyAlignment="1">
      <alignment horizontal="left" vertical="center"/>
    </xf>
    <xf numFmtId="4" fontId="3" fillId="2" borderId="2" xfId="1" applyNumberFormat="1" applyFont="1" applyFill="1" applyBorder="1" applyAlignment="1">
      <alignment vertical="center"/>
    </xf>
    <xf numFmtId="0" fontId="3" fillId="2" borderId="2" xfId="8" applyNumberFormat="1" applyFont="1" applyFill="1" applyBorder="1" applyAlignment="1" applyProtection="1">
      <alignment horizontal="left" vertical="center"/>
      <protection hidden="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0" borderId="2" xfId="5" applyNumberFormat="1" applyFont="1" applyFill="1" applyBorder="1" applyAlignment="1">
      <alignment horizontal="left" vertical="center"/>
    </xf>
    <xf numFmtId="0" fontId="2" fillId="0" borderId="2"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2"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 fontId="12" fillId="0" borderId="2" xfId="1" applyNumberFormat="1" applyFont="1" applyFill="1" applyBorder="1" applyAlignment="1">
      <alignment vertical="center" wrapText="1"/>
    </xf>
    <xf numFmtId="168" fontId="5" fillId="0" borderId="2" xfId="0" applyNumberFormat="1" applyFont="1" applyFill="1" applyBorder="1" applyAlignment="1">
      <alignment horizontal="left" vertical="center"/>
    </xf>
    <xf numFmtId="2" fontId="3" fillId="0" borderId="2" xfId="0" applyNumberFormat="1" applyFont="1" applyFill="1" applyBorder="1" applyAlignment="1">
      <alignment horizontal="left" vertical="center" wrapText="1"/>
    </xf>
    <xf numFmtId="0" fontId="3" fillId="0" borderId="2" xfId="8" applyNumberFormat="1" applyFont="1" applyFill="1" applyBorder="1" applyAlignment="1" applyProtection="1">
      <alignment horizontal="left" vertical="center" wrapText="1"/>
      <protection hidden="1"/>
    </xf>
    <xf numFmtId="0" fontId="0" fillId="0" borderId="0" xfId="0" applyFill="1"/>
    <xf numFmtId="49" fontId="2" fillId="3" borderId="2"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49" fontId="2"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top"/>
    </xf>
    <xf numFmtId="49" fontId="3" fillId="3" borderId="2" xfId="0" applyNumberFormat="1" applyFont="1" applyFill="1" applyBorder="1" applyAlignment="1">
      <alignment horizontal="left" vertical="center"/>
    </xf>
    <xf numFmtId="49" fontId="3" fillId="3" borderId="2" xfId="0" applyNumberFormat="1" applyFont="1" applyFill="1" applyBorder="1" applyAlignment="1">
      <alignment horizontal="left" vertical="top"/>
    </xf>
    <xf numFmtId="49" fontId="3" fillId="3"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wrapText="1"/>
    </xf>
    <xf numFmtId="168"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xf>
    <xf numFmtId="49" fontId="3" fillId="0" borderId="2" xfId="7" applyNumberFormat="1" applyFont="1" applyFill="1" applyBorder="1" applyAlignment="1">
      <alignment horizontal="left" vertical="center"/>
    </xf>
    <xf numFmtId="43" fontId="3" fillId="0" borderId="2" xfId="0" applyNumberFormat="1" applyFont="1" applyFill="1" applyBorder="1" applyAlignment="1">
      <alignment horizontal="left" vertical="center"/>
    </xf>
    <xf numFmtId="0" fontId="3" fillId="0" borderId="2" xfId="2" applyFont="1" applyFill="1" applyBorder="1" applyAlignment="1">
      <alignment horizontal="left" vertical="center"/>
    </xf>
    <xf numFmtId="0" fontId="3" fillId="0" borderId="2" xfId="0" applyFont="1" applyFill="1" applyBorder="1"/>
    <xf numFmtId="0" fontId="3" fillId="0" borderId="2" xfId="0" applyFont="1" applyFill="1" applyBorder="1" applyAlignment="1">
      <alignment horizontal="left"/>
    </xf>
    <xf numFmtId="49" fontId="7" fillId="0" borderId="2" xfId="0" applyNumberFormat="1" applyFont="1" applyFill="1" applyBorder="1" applyAlignment="1">
      <alignment horizontal="left" vertical="center" wrapText="1"/>
    </xf>
    <xf numFmtId="4" fontId="3" fillId="0" borderId="2" xfId="1" applyNumberFormat="1" applyFont="1" applyFill="1" applyBorder="1" applyAlignment="1">
      <alignment vertical="center"/>
    </xf>
    <xf numFmtId="39" fontId="3" fillId="0" borderId="2" xfId="1" applyNumberFormat="1" applyFont="1" applyFill="1" applyBorder="1" applyAlignment="1">
      <alignment horizontal="left" vertical="center"/>
    </xf>
    <xf numFmtId="0" fontId="3" fillId="0" borderId="2" xfId="2" applyFont="1" applyFill="1" applyBorder="1" applyAlignment="1">
      <alignment horizontal="left" vertical="top"/>
    </xf>
    <xf numFmtId="49" fontId="3" fillId="0" borderId="2" xfId="8" applyNumberFormat="1" applyFont="1" applyFill="1" applyBorder="1" applyAlignment="1">
      <alignment horizontal="left" vertical="center" wrapText="1"/>
    </xf>
    <xf numFmtId="0" fontId="3" fillId="0" borderId="2" xfId="8" applyNumberFormat="1" applyFont="1" applyFill="1" applyBorder="1" applyAlignment="1" applyProtection="1">
      <alignment horizontal="left" vertical="top"/>
      <protection hidden="1"/>
    </xf>
    <xf numFmtId="0" fontId="3" fillId="0" borderId="2" xfId="0" applyFont="1" applyFill="1" applyBorder="1" applyAlignment="1">
      <alignment horizontal="center" vertical="top"/>
    </xf>
    <xf numFmtId="0" fontId="5" fillId="3" borderId="2" xfId="0" applyFont="1" applyFill="1" applyBorder="1"/>
    <xf numFmtId="0" fontId="5" fillId="3" borderId="2" xfId="0" applyFont="1" applyFill="1" applyBorder="1" applyAlignment="1">
      <alignment horizontal="center"/>
    </xf>
    <xf numFmtId="0" fontId="5" fillId="3" borderId="2" xfId="0" applyFont="1" applyFill="1" applyBorder="1" applyAlignment="1"/>
    <xf numFmtId="4" fontId="5" fillId="3" borderId="2" xfId="0" applyNumberFormat="1" applyFont="1" applyFill="1" applyBorder="1" applyAlignment="1"/>
    <xf numFmtId="0" fontId="5" fillId="3" borderId="2" xfId="0" applyFont="1" applyFill="1" applyBorder="1" applyAlignment="1">
      <alignment wrapText="1"/>
    </xf>
    <xf numFmtId="4" fontId="3" fillId="0" borderId="2" xfId="0" applyNumberFormat="1" applyFont="1" applyFill="1" applyBorder="1" applyAlignment="1">
      <alignment horizontal="center" vertical="top"/>
    </xf>
    <xf numFmtId="43" fontId="2" fillId="0" borderId="0" xfId="0" applyNumberFormat="1" applyFont="1" applyFill="1" applyAlignment="1">
      <alignment horizontal="left" vertical="center"/>
    </xf>
    <xf numFmtId="0" fontId="2" fillId="0" borderId="0" xfId="0" applyFont="1" applyFill="1" applyAlignment="1">
      <alignment horizontal="center"/>
    </xf>
    <xf numFmtId="0" fontId="7" fillId="0" borderId="0" xfId="0" applyFont="1" applyFill="1"/>
    <xf numFmtId="0" fontId="2" fillId="0" borderId="0" xfId="0" applyFont="1" applyFill="1" applyAlignment="1">
      <alignment vertical="center"/>
    </xf>
    <xf numFmtId="0" fontId="5" fillId="0" borderId="0" xfId="0" applyFont="1" applyFill="1"/>
    <xf numFmtId="0" fontId="3" fillId="0" borderId="2" xfId="8" applyFont="1" applyFill="1" applyBorder="1" applyAlignment="1">
      <alignment horizontal="left" vertical="center"/>
    </xf>
    <xf numFmtId="0" fontId="3" fillId="0" borderId="2" xfId="0" applyFont="1" applyFill="1" applyBorder="1" applyAlignment="1">
      <alignment horizontal="center" vertical="center"/>
    </xf>
    <xf numFmtId="0" fontId="3" fillId="0" borderId="2" xfId="5" applyNumberFormat="1" applyFont="1" applyFill="1" applyBorder="1" applyAlignment="1">
      <alignment horizontal="left" vertical="center"/>
    </xf>
    <xf numFmtId="49" fontId="3" fillId="0" borderId="2" xfId="5" applyNumberFormat="1" applyFont="1" applyFill="1" applyBorder="1" applyAlignment="1">
      <alignment horizontal="center" vertical="center"/>
    </xf>
    <xf numFmtId="0" fontId="3" fillId="0" borderId="2" xfId="5" applyFont="1" applyFill="1" applyBorder="1" applyAlignment="1">
      <alignment horizontal="center" vertical="center"/>
    </xf>
    <xf numFmtId="1" fontId="3" fillId="0" borderId="2" xfId="5" applyNumberFormat="1" applyFont="1" applyFill="1" applyBorder="1" applyAlignment="1">
      <alignment horizontal="center" vertical="center"/>
    </xf>
    <xf numFmtId="165" fontId="3" fillId="0" borderId="2" xfId="5" applyNumberFormat="1" applyFont="1" applyFill="1" applyBorder="1" applyAlignment="1">
      <alignment horizontal="left" vertical="center"/>
    </xf>
    <xf numFmtId="0" fontId="3" fillId="0" borderId="2" xfId="5"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4" fontId="13" fillId="0" borderId="2" xfId="0" applyNumberFormat="1" applyFont="1" applyFill="1" applyBorder="1" applyAlignment="1">
      <alignment horizontal="right" vertical="center" wrapText="1"/>
    </xf>
    <xf numFmtId="49" fontId="5" fillId="0" borderId="0" xfId="0" applyNumberFormat="1" applyFont="1" applyFill="1" applyBorder="1" applyAlignment="1">
      <alignment horizontal="left" vertical="center"/>
    </xf>
    <xf numFmtId="1"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165" fontId="2" fillId="0" borderId="2" xfId="0" applyNumberFormat="1" applyFont="1" applyFill="1" applyBorder="1" applyAlignment="1">
      <alignment horizontal="right" vertical="center" wrapText="1"/>
    </xf>
    <xf numFmtId="2" fontId="2" fillId="0" borderId="2"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49" fontId="14" fillId="0" borderId="2"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3" fillId="2" borderId="2" xfId="8" applyNumberFormat="1" applyFont="1" applyFill="1" applyBorder="1" applyAlignment="1" applyProtection="1">
      <alignment horizontal="left" vertical="center" wrapText="1"/>
      <protection hidden="1"/>
    </xf>
    <xf numFmtId="0" fontId="3" fillId="0" borderId="2" xfId="9"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3" fillId="0" borderId="5" xfId="0" applyFont="1" applyFill="1" applyBorder="1" applyAlignment="1">
      <alignment horizontal="center" vertical="top" wrapText="1"/>
    </xf>
    <xf numFmtId="0" fontId="3" fillId="0" borderId="7" xfId="0" applyFont="1" applyFill="1" applyBorder="1" applyAlignment="1">
      <alignment horizontal="left" vertical="top" wrapText="1"/>
    </xf>
    <xf numFmtId="0" fontId="15" fillId="0" borderId="2" xfId="0" applyFont="1" applyFill="1" applyBorder="1" applyAlignment="1">
      <alignment vertical="top" wrapText="1"/>
    </xf>
    <xf numFmtId="0" fontId="10" fillId="0" borderId="2" xfId="0" applyFont="1" applyBorder="1"/>
    <xf numFmtId="0" fontId="2" fillId="0" borderId="2" xfId="0" applyNumberFormat="1" applyFont="1" applyFill="1" applyBorder="1" applyAlignment="1">
      <alignment horizontal="left" vertical="center"/>
    </xf>
    <xf numFmtId="43" fontId="5" fillId="0" borderId="7" xfId="0"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49" fontId="3" fillId="0" borderId="5" xfId="0" applyNumberFormat="1" applyFont="1" applyFill="1" applyBorder="1" applyAlignment="1">
      <alignment horizontal="left" vertical="center"/>
    </xf>
    <xf numFmtId="49" fontId="3" fillId="0" borderId="5" xfId="0" applyNumberFormat="1" applyFont="1" applyFill="1" applyBorder="1" applyAlignment="1">
      <alignment horizontal="left" vertical="center" wrapText="1"/>
    </xf>
    <xf numFmtId="0" fontId="16" fillId="3" borderId="2"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7" fillId="3" borderId="2" xfId="0" applyFont="1" applyFill="1" applyBorder="1" applyAlignment="1">
      <alignment horizontal="left" vertical="center" wrapText="1"/>
    </xf>
    <xf numFmtId="49" fontId="2" fillId="0" borderId="2" xfId="0" applyNumberFormat="1" applyFont="1" applyFill="1" applyBorder="1" applyAlignment="1">
      <alignment horizontal="left" wrapText="1"/>
    </xf>
    <xf numFmtId="49" fontId="3" fillId="0" borderId="2" xfId="5"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2" fontId="3" fillId="0" borderId="2" xfId="0" applyNumberFormat="1" applyFont="1" applyFill="1" applyBorder="1" applyAlignment="1">
      <alignment horizontal="center" wrapText="1"/>
    </xf>
    <xf numFmtId="0" fontId="3" fillId="0" borderId="2" xfId="0" applyFont="1" applyFill="1" applyBorder="1" applyAlignment="1">
      <alignment horizontal="center" wrapText="1"/>
    </xf>
    <xf numFmtId="165" fontId="3" fillId="0" borderId="2" xfId="0" applyNumberFormat="1" applyFont="1" applyFill="1" applyBorder="1" applyAlignment="1">
      <alignment vertical="top" wrapText="1"/>
    </xf>
    <xf numFmtId="165" fontId="3" fillId="0" borderId="2" xfId="0" applyNumberFormat="1" applyFont="1" applyFill="1" applyBorder="1" applyAlignment="1">
      <alignment vertical="center" wrapText="1"/>
    </xf>
    <xf numFmtId="4" fontId="3" fillId="0" borderId="2" xfId="0" applyNumberFormat="1" applyFont="1" applyFill="1" applyBorder="1" applyAlignment="1">
      <alignment horizontal="right" vertical="center"/>
    </xf>
    <xf numFmtId="165" fontId="3" fillId="0" borderId="2" xfId="0" applyNumberFormat="1" applyFont="1" applyFill="1" applyBorder="1" applyAlignment="1">
      <alignment horizontal="right" vertical="center"/>
    </xf>
    <xf numFmtId="4" fontId="3" fillId="0" borderId="2" xfId="0" applyNumberFormat="1" applyFont="1" applyFill="1" applyBorder="1" applyAlignment="1">
      <alignment horizontal="center" vertical="center"/>
    </xf>
    <xf numFmtId="49" fontId="3" fillId="0" borderId="2" xfId="0" applyNumberFormat="1" applyFont="1" applyFill="1" applyBorder="1"/>
    <xf numFmtId="49" fontId="7" fillId="0" borderId="0" xfId="0" applyNumberFormat="1" applyFont="1" applyFill="1" applyAlignment="1">
      <alignment horizontal="left" vertical="center"/>
    </xf>
    <xf numFmtId="0" fontId="3" fillId="0" borderId="2" xfId="5" applyFont="1" applyFill="1" applyBorder="1" applyAlignment="1">
      <alignment wrapText="1"/>
    </xf>
    <xf numFmtId="0" fontId="3" fillId="0" borderId="2" xfId="5" applyFont="1" applyFill="1" applyBorder="1" applyAlignment="1">
      <alignment horizontal="left" vertical="top" wrapText="1"/>
    </xf>
    <xf numFmtId="49" fontId="3" fillId="0" borderId="2" xfId="5" applyNumberFormat="1" applyFont="1" applyFill="1" applyBorder="1" applyAlignment="1">
      <alignment wrapText="1"/>
    </xf>
    <xf numFmtId="2" fontId="3" fillId="0" borderId="2" xfId="5" applyNumberFormat="1" applyFont="1" applyFill="1" applyBorder="1" applyAlignment="1">
      <alignment horizontal="center" wrapText="1"/>
    </xf>
    <xf numFmtId="0" fontId="3" fillId="0" borderId="2" xfId="5" applyFont="1" applyFill="1" applyBorder="1" applyAlignment="1">
      <alignment horizontal="center" wrapText="1"/>
    </xf>
    <xf numFmtId="165" fontId="3" fillId="0" borderId="2" xfId="5" applyNumberFormat="1" applyFont="1" applyFill="1" applyBorder="1" applyAlignment="1">
      <alignment wrapText="1"/>
    </xf>
    <xf numFmtId="165" fontId="3" fillId="0" borderId="2" xfId="5" applyNumberFormat="1" applyFont="1" applyFill="1" applyBorder="1" applyAlignment="1">
      <alignment vertical="center" wrapText="1"/>
    </xf>
    <xf numFmtId="4" fontId="3" fillId="0" borderId="2" xfId="5" applyNumberFormat="1" applyFont="1" applyFill="1" applyBorder="1" applyAlignment="1">
      <alignment vertical="center" wrapText="1"/>
    </xf>
    <xf numFmtId="49" fontId="3" fillId="0" borderId="2" xfId="5" applyNumberFormat="1" applyFont="1" applyFill="1" applyBorder="1"/>
    <xf numFmtId="49" fontId="3" fillId="0" borderId="2" xfId="3" applyNumberFormat="1" applyFont="1" applyFill="1" applyBorder="1" applyAlignment="1">
      <alignment horizontal="left" vertical="top" wrapText="1"/>
    </xf>
    <xf numFmtId="49" fontId="3" fillId="6" borderId="2" xfId="3" applyNumberFormat="1" applyFont="1" applyFill="1" applyBorder="1" applyAlignment="1">
      <alignment horizontal="left" vertical="top" wrapText="1"/>
    </xf>
    <xf numFmtId="49" fontId="3" fillId="0" borderId="2" xfId="3" applyNumberFormat="1" applyFont="1" applyFill="1" applyBorder="1" applyAlignment="1">
      <alignment vertical="top" wrapText="1"/>
    </xf>
    <xf numFmtId="2" fontId="3" fillId="0" borderId="2" xfId="3" applyNumberFormat="1" applyFont="1" applyFill="1" applyBorder="1" applyAlignment="1">
      <alignment horizontal="center" vertical="top" wrapText="1"/>
    </xf>
    <xf numFmtId="0" fontId="3" fillId="0" borderId="2" xfId="3" applyFont="1" applyFill="1" applyBorder="1" applyAlignment="1">
      <alignment horizontal="center" vertical="top" wrapText="1"/>
    </xf>
    <xf numFmtId="165" fontId="3" fillId="0" borderId="2" xfId="3" applyNumberFormat="1" applyFont="1" applyFill="1" applyBorder="1" applyAlignment="1">
      <alignment vertical="top" wrapText="1"/>
    </xf>
    <xf numFmtId="0" fontId="3" fillId="0" borderId="2" xfId="3" applyFont="1" applyFill="1" applyBorder="1" applyAlignment="1">
      <alignment vertical="top" wrapText="1"/>
    </xf>
    <xf numFmtId="165" fontId="3" fillId="0" borderId="2" xfId="3" applyNumberFormat="1" applyFont="1" applyFill="1" applyBorder="1" applyAlignment="1">
      <alignment vertical="center" wrapText="1"/>
    </xf>
    <xf numFmtId="4" fontId="3" fillId="0" borderId="2" xfId="3" applyNumberFormat="1" applyFont="1" applyFill="1" applyBorder="1" applyAlignment="1">
      <alignment vertical="center" wrapText="1"/>
    </xf>
    <xf numFmtId="0" fontId="3" fillId="0" borderId="2" xfId="0" applyFont="1" applyFill="1" applyBorder="1" applyAlignment="1">
      <alignment vertical="top" wrapText="1"/>
    </xf>
    <xf numFmtId="3" fontId="3" fillId="0" borderId="2" xfId="0" applyNumberFormat="1" applyFont="1" applyFill="1" applyBorder="1" applyAlignment="1">
      <alignment horizontal="center" vertical="top" wrapText="1"/>
    </xf>
    <xf numFmtId="165" fontId="3" fillId="0" borderId="2" xfId="0" applyNumberFormat="1" applyFont="1" applyFill="1" applyBorder="1" applyAlignment="1">
      <alignment wrapText="1"/>
    </xf>
    <xf numFmtId="0" fontId="3" fillId="7" borderId="2" xfId="5" applyFont="1" applyFill="1" applyBorder="1" applyAlignment="1">
      <alignment wrapText="1"/>
    </xf>
    <xf numFmtId="0" fontId="3" fillId="7" borderId="2" xfId="5" applyFont="1" applyFill="1" applyBorder="1" applyAlignment="1">
      <alignment horizontal="left" vertical="top" wrapText="1"/>
    </xf>
    <xf numFmtId="165" fontId="3" fillId="7" borderId="2" xfId="5" applyNumberFormat="1" applyFont="1" applyFill="1" applyBorder="1" applyAlignment="1">
      <alignment wrapText="1"/>
    </xf>
    <xf numFmtId="0" fontId="3" fillId="0" borderId="1" xfId="3" applyFont="1" applyFill="1" applyBorder="1" applyAlignment="1">
      <alignment horizontal="left" vertical="top" wrapText="1"/>
    </xf>
    <xf numFmtId="0" fontId="3" fillId="0" borderId="1" xfId="0" applyNumberFormat="1" applyFont="1" applyFill="1" applyBorder="1" applyAlignment="1">
      <alignment wrapText="1"/>
    </xf>
    <xf numFmtId="49" fontId="3" fillId="0" borderId="1" xfId="3" applyNumberFormat="1" applyFont="1" applyFill="1" applyBorder="1" applyAlignment="1">
      <alignment horizontal="left" vertical="top" wrapText="1"/>
    </xf>
    <xf numFmtId="0" fontId="3" fillId="0" borderId="1" xfId="3" applyFont="1" applyFill="1" applyBorder="1" applyAlignment="1">
      <alignment vertical="top" wrapText="1"/>
    </xf>
    <xf numFmtId="4"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left" wrapText="1"/>
    </xf>
    <xf numFmtId="0" fontId="3" fillId="0" borderId="2" xfId="0" applyFont="1" applyFill="1" applyBorder="1" applyAlignment="1">
      <alignment horizontal="left" wrapText="1"/>
    </xf>
    <xf numFmtId="165" fontId="3" fillId="0" borderId="2" xfId="0" applyNumberFormat="1" applyFont="1" applyFill="1" applyBorder="1" applyAlignment="1">
      <alignment horizontal="center" vertical="center"/>
    </xf>
    <xf numFmtId="0" fontId="2" fillId="0" borderId="0" xfId="0" applyFont="1" applyFill="1" applyAlignment="1">
      <alignment horizontal="left"/>
    </xf>
    <xf numFmtId="49" fontId="7" fillId="3" borderId="1" xfId="0" applyNumberFormat="1" applyFont="1" applyFill="1" applyBorder="1" applyAlignment="1">
      <alignment horizontal="left"/>
    </xf>
    <xf numFmtId="0" fontId="5" fillId="3" borderId="2" xfId="0" applyFont="1" applyFill="1" applyBorder="1" applyAlignment="1">
      <alignment horizontal="left"/>
    </xf>
    <xf numFmtId="49" fontId="2" fillId="0" borderId="7" xfId="0" applyNumberFormat="1" applyFont="1" applyFill="1" applyBorder="1" applyAlignment="1">
      <alignment horizontal="left"/>
    </xf>
    <xf numFmtId="0" fontId="15" fillId="0" borderId="2" xfId="0" applyFont="1" applyFill="1" applyBorder="1" applyAlignment="1">
      <alignment vertical="top"/>
    </xf>
    <xf numFmtId="167" fontId="3" fillId="0" borderId="2"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2" fillId="0" borderId="2" xfId="0" applyNumberFormat="1" applyFont="1" applyFill="1" applyBorder="1" applyAlignment="1">
      <alignment vertical="top"/>
    </xf>
    <xf numFmtId="0" fontId="2" fillId="0" borderId="2" xfId="0" applyFont="1" applyFill="1" applyBorder="1" applyAlignment="1"/>
    <xf numFmtId="4" fontId="2" fillId="0" borderId="2" xfId="11" applyNumberFormat="1" applyFont="1" applyFill="1" applyBorder="1" applyAlignment="1"/>
    <xf numFmtId="0" fontId="3" fillId="0" borderId="1" xfId="0" applyFont="1" applyFill="1" applyBorder="1" applyAlignment="1">
      <alignment horizontal="left" vertical="center"/>
    </xf>
    <xf numFmtId="4" fontId="2" fillId="0" borderId="2" xfId="0" applyNumberFormat="1" applyFont="1" applyFill="1" applyBorder="1" applyAlignment="1"/>
    <xf numFmtId="4" fontId="2" fillId="0" borderId="2" xfId="11" applyNumberFormat="1" applyFont="1" applyFill="1" applyBorder="1" applyAlignment="1">
      <alignment vertical="center"/>
    </xf>
    <xf numFmtId="0" fontId="3" fillId="0" borderId="2" xfId="5" applyFont="1" applyFill="1" applyBorder="1" applyAlignment="1">
      <alignment vertical="center"/>
    </xf>
    <xf numFmtId="0" fontId="2" fillId="0" borderId="16" xfId="0" applyFont="1" applyFill="1" applyBorder="1"/>
    <xf numFmtId="0" fontId="2" fillId="0" borderId="1" xfId="0" applyFont="1" applyFill="1" applyBorder="1"/>
    <xf numFmtId="49" fontId="3" fillId="0" borderId="1" xfId="0" applyNumberFormat="1" applyFont="1" applyFill="1" applyBorder="1" applyAlignment="1">
      <alignment horizontal="center" vertical="center"/>
    </xf>
    <xf numFmtId="4" fontId="3" fillId="0" borderId="2" xfId="12" applyNumberFormat="1" applyFont="1" applyFill="1" applyAlignment="1"/>
    <xf numFmtId="0" fontId="2" fillId="0" borderId="2" xfId="13" applyFont="1" applyFill="1" applyBorder="1" applyAlignment="1">
      <alignment vertical="top"/>
    </xf>
    <xf numFmtId="0" fontId="2" fillId="0" borderId="2" xfId="0" applyFont="1" applyBorder="1" applyAlignment="1">
      <alignment horizontal="left"/>
    </xf>
    <xf numFmtId="0" fontId="2" fillId="0" borderId="16" xfId="0" applyFont="1" applyBorder="1"/>
    <xf numFmtId="0" fontId="2" fillId="0" borderId="1" xfId="0" applyFont="1" applyBorder="1"/>
    <xf numFmtId="49" fontId="3" fillId="2" borderId="1" xfId="0" applyNumberFormat="1" applyFont="1" applyFill="1" applyBorder="1" applyAlignment="1">
      <alignment horizontal="center" vertical="center"/>
    </xf>
    <xf numFmtId="49" fontId="3" fillId="2" borderId="2" xfId="0" applyNumberFormat="1" applyFont="1" applyFill="1" applyBorder="1" applyAlignment="1">
      <alignment vertical="center"/>
    </xf>
    <xf numFmtId="0" fontId="2" fillId="0" borderId="2" xfId="0" applyFont="1" applyBorder="1" applyAlignment="1"/>
    <xf numFmtId="4" fontId="3" fillId="8" borderId="2" xfId="12" applyNumberFormat="1" applyFont="1" applyAlignment="1"/>
    <xf numFmtId="49" fontId="3" fillId="2" borderId="2" xfId="0" applyNumberFormat="1" applyFont="1" applyFill="1" applyBorder="1" applyAlignment="1">
      <alignment horizontal="left" vertical="top"/>
    </xf>
    <xf numFmtId="4" fontId="2" fillId="2" borderId="2" xfId="0" applyNumberFormat="1" applyFont="1" applyFill="1" applyBorder="1" applyAlignment="1">
      <alignment vertical="center"/>
    </xf>
    <xf numFmtId="4" fontId="2" fillId="0" borderId="2" xfId="11" applyNumberFormat="1" applyFont="1" applyBorder="1" applyAlignment="1"/>
    <xf numFmtId="4" fontId="2" fillId="0" borderId="2" xfId="0" applyNumberFormat="1" applyFont="1" applyBorder="1" applyAlignment="1"/>
    <xf numFmtId="0" fontId="2" fillId="0" borderId="2" xfId="0" applyFont="1" applyFill="1" applyBorder="1" applyAlignment="1">
      <alignment horizontal="left"/>
    </xf>
    <xf numFmtId="0" fontId="2" fillId="0" borderId="2" xfId="0" applyFont="1" applyFill="1" applyBorder="1" applyAlignment="1">
      <alignment horizontal="left" wrapText="1"/>
    </xf>
    <xf numFmtId="0" fontId="2" fillId="0" borderId="7" xfId="0" applyFont="1" applyBorder="1"/>
    <xf numFmtId="0" fontId="21" fillId="0" borderId="2" xfId="0" applyFont="1" applyFill="1" applyBorder="1" applyAlignment="1">
      <alignment vertical="center" wrapText="1"/>
    </xf>
    <xf numFmtId="49" fontId="3" fillId="0" borderId="7" xfId="0" applyNumberFormat="1" applyFont="1" applyFill="1" applyBorder="1" applyAlignment="1">
      <alignment horizontal="center" vertical="center"/>
    </xf>
    <xf numFmtId="4" fontId="2" fillId="0" borderId="2" xfId="0" applyNumberFormat="1" applyFont="1" applyBorder="1" applyAlignment="1">
      <alignment horizontal="right"/>
    </xf>
    <xf numFmtId="43" fontId="3" fillId="0" borderId="7"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left" vertical="center"/>
    </xf>
    <xf numFmtId="49" fontId="2" fillId="5" borderId="2" xfId="0" applyNumberFormat="1" applyFont="1" applyFill="1" applyBorder="1" applyAlignment="1">
      <alignment horizontal="left" vertical="center"/>
    </xf>
    <xf numFmtId="49" fontId="2" fillId="5" borderId="2" xfId="0" applyNumberFormat="1" applyFont="1" applyFill="1" applyBorder="1" applyAlignment="1">
      <alignment horizontal="left" vertical="center" wrapText="1"/>
    </xf>
    <xf numFmtId="49" fontId="3" fillId="9" borderId="1" xfId="0" applyNumberFormat="1" applyFont="1" applyFill="1" applyBorder="1" applyAlignment="1">
      <alignment horizontal="left" vertical="center"/>
    </xf>
    <xf numFmtId="49" fontId="3" fillId="9" borderId="2" xfId="0" applyNumberFormat="1" applyFont="1" applyFill="1" applyBorder="1" applyAlignment="1">
      <alignment horizontal="left" vertical="center"/>
    </xf>
    <xf numFmtId="49" fontId="3" fillId="9" borderId="2"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Font="1" applyFill="1" applyAlignment="1">
      <alignment horizontal="left"/>
    </xf>
    <xf numFmtId="49" fontId="3" fillId="9" borderId="2" xfId="0" applyNumberFormat="1" applyFont="1" applyFill="1" applyBorder="1" applyAlignment="1">
      <alignment horizontal="left" vertical="top"/>
    </xf>
    <xf numFmtId="0" fontId="3" fillId="9" borderId="2" xfId="5" applyFont="1" applyFill="1" applyBorder="1" applyAlignment="1">
      <alignment horizontal="left" vertical="top"/>
    </xf>
    <xf numFmtId="49" fontId="3" fillId="9" borderId="2" xfId="5" applyNumberFormat="1" applyFont="1" applyFill="1" applyBorder="1" applyAlignment="1">
      <alignment horizontal="left" vertical="top"/>
    </xf>
    <xf numFmtId="49" fontId="3" fillId="9" borderId="2" xfId="5" applyNumberFormat="1" applyFont="1" applyFill="1" applyBorder="1" applyAlignment="1">
      <alignment horizontal="left" vertical="top" wrapText="1"/>
    </xf>
    <xf numFmtId="1" fontId="3" fillId="9" borderId="2" xfId="5" applyNumberFormat="1" applyFont="1" applyFill="1" applyBorder="1" applyAlignment="1">
      <alignment horizontal="left" vertical="top"/>
    </xf>
    <xf numFmtId="165" fontId="3" fillId="9" borderId="2" xfId="5" applyNumberFormat="1" applyFont="1" applyFill="1" applyBorder="1" applyAlignment="1">
      <alignment horizontal="left" vertical="top"/>
    </xf>
    <xf numFmtId="39" fontId="3" fillId="9" borderId="2" xfId="14" applyNumberFormat="1" applyFont="1" applyFill="1" applyBorder="1" applyAlignment="1">
      <alignment horizontal="left" vertical="top"/>
    </xf>
    <xf numFmtId="4" fontId="3" fillId="9" borderId="2" xfId="5" applyNumberFormat="1" applyFont="1" applyFill="1" applyBorder="1" applyAlignment="1">
      <alignment horizontal="left" vertical="top"/>
    </xf>
    <xf numFmtId="167" fontId="3" fillId="9" borderId="2" xfId="5" applyNumberFormat="1" applyFont="1" applyFill="1" applyBorder="1" applyAlignment="1">
      <alignment horizontal="left" vertical="top"/>
    </xf>
    <xf numFmtId="43" fontId="3" fillId="9" borderId="2" xfId="15" applyFont="1" applyFill="1" applyBorder="1" applyAlignment="1">
      <alignment horizontal="left" vertical="top" wrapText="1"/>
    </xf>
    <xf numFmtId="174" fontId="3" fillId="9" borderId="2" xfId="5" applyNumberFormat="1" applyFont="1" applyFill="1" applyBorder="1" applyAlignment="1">
      <alignment horizontal="left" vertical="top" wrapText="1"/>
    </xf>
    <xf numFmtId="0" fontId="3" fillId="9" borderId="2" xfId="5" applyFont="1" applyFill="1" applyBorder="1" applyAlignment="1">
      <alignment horizontal="left" vertical="top" wrapText="1"/>
    </xf>
    <xf numFmtId="0" fontId="3" fillId="9" borderId="2" xfId="3"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9" borderId="2" xfId="0" applyNumberFormat="1" applyFont="1" applyFill="1" applyBorder="1" applyAlignment="1">
      <alignment horizontal="left" vertical="center"/>
    </xf>
    <xf numFmtId="0" fontId="3" fillId="9" borderId="2" xfId="0" applyFont="1" applyFill="1" applyBorder="1" applyAlignment="1">
      <alignment horizontal="left" vertical="center"/>
    </xf>
    <xf numFmtId="4" fontId="3" fillId="9" borderId="2" xfId="0" applyNumberFormat="1" applyFont="1" applyFill="1" applyBorder="1" applyAlignment="1">
      <alignment horizontal="left" vertical="center"/>
    </xf>
    <xf numFmtId="0" fontId="3" fillId="9" borderId="2" xfId="2" applyFont="1" applyFill="1" applyBorder="1" applyAlignment="1">
      <alignment horizontal="left" vertical="center"/>
    </xf>
    <xf numFmtId="166" fontId="3" fillId="9" borderId="2" xfId="14" applyFont="1" applyFill="1" applyBorder="1" applyAlignment="1">
      <alignment horizontal="left" vertical="center"/>
    </xf>
    <xf numFmtId="39" fontId="3" fillId="9" borderId="2" xfId="14" applyNumberFormat="1" applyFont="1" applyFill="1" applyBorder="1" applyAlignment="1">
      <alignment horizontal="left" vertical="center"/>
    </xf>
    <xf numFmtId="167" fontId="3" fillId="9" borderId="2" xfId="0" applyNumberFormat="1" applyFont="1" applyFill="1" applyBorder="1" applyAlignment="1">
      <alignment horizontal="left" vertical="center"/>
    </xf>
    <xf numFmtId="49" fontId="2" fillId="9" borderId="2" xfId="0" applyNumberFormat="1" applyFont="1" applyFill="1" applyBorder="1" applyAlignment="1">
      <alignment horizontal="left"/>
    </xf>
    <xf numFmtId="49" fontId="2" fillId="9" borderId="2" xfId="0" applyNumberFormat="1" applyFont="1" applyFill="1" applyBorder="1" applyAlignment="1">
      <alignment horizontal="left" wrapText="1"/>
    </xf>
    <xf numFmtId="49" fontId="2" fillId="9" borderId="2" xfId="0" applyNumberFormat="1" applyFont="1" applyFill="1" applyBorder="1" applyAlignment="1">
      <alignment horizontal="left" vertical="center"/>
    </xf>
    <xf numFmtId="49" fontId="5" fillId="9" borderId="2" xfId="0" applyNumberFormat="1" applyFont="1" applyFill="1" applyBorder="1" applyAlignment="1">
      <alignment horizontal="left" vertical="center"/>
    </xf>
    <xf numFmtId="0" fontId="2" fillId="9" borderId="2" xfId="0" applyNumberFormat="1" applyFont="1" applyFill="1" applyBorder="1" applyAlignment="1">
      <alignment horizontal="left" vertical="center"/>
    </xf>
    <xf numFmtId="0" fontId="3"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3" fillId="9" borderId="2" xfId="0" applyFont="1" applyFill="1" applyBorder="1" applyAlignment="1">
      <alignment horizontal="left" vertical="center" wrapText="1"/>
    </xf>
    <xf numFmtId="0" fontId="2" fillId="9" borderId="2" xfId="0" applyFont="1" applyFill="1" applyBorder="1" applyAlignment="1">
      <alignment horizontal="center" vertical="center"/>
    </xf>
    <xf numFmtId="49" fontId="7" fillId="9" borderId="2" xfId="0" applyNumberFormat="1" applyFont="1" applyFill="1" applyBorder="1" applyAlignment="1">
      <alignment horizontal="left" vertical="center"/>
    </xf>
    <xf numFmtId="0" fontId="2" fillId="9" borderId="2" xfId="0" applyNumberFormat="1" applyFont="1" applyFill="1" applyBorder="1" applyAlignment="1">
      <alignment horizontal="center" vertical="center"/>
    </xf>
    <xf numFmtId="0" fontId="2" fillId="9" borderId="2" xfId="2" applyFont="1" applyFill="1" applyBorder="1" applyAlignment="1">
      <alignment vertical="center"/>
    </xf>
    <xf numFmtId="49" fontId="2" fillId="5" borderId="2" xfId="0" applyNumberFormat="1" applyFont="1" applyFill="1" applyBorder="1" applyAlignment="1">
      <alignment horizontal="center" vertical="center"/>
    </xf>
    <xf numFmtId="49" fontId="2" fillId="9" borderId="2" xfId="0" applyNumberFormat="1" applyFont="1" applyFill="1" applyBorder="1" applyAlignment="1">
      <alignment horizontal="center" vertical="center"/>
    </xf>
    <xf numFmtId="0" fontId="3" fillId="9" borderId="2" xfId="0" applyFont="1" applyFill="1" applyBorder="1" applyAlignment="1">
      <alignment vertical="center"/>
    </xf>
    <xf numFmtId="0" fontId="2" fillId="9" borderId="2" xfId="0" applyFont="1" applyFill="1" applyBorder="1" applyAlignment="1">
      <alignment vertical="center"/>
    </xf>
    <xf numFmtId="1" fontId="3" fillId="9" borderId="2" xfId="0" applyNumberFormat="1" applyFont="1" applyFill="1" applyBorder="1" applyAlignment="1">
      <alignment horizontal="center" vertical="center"/>
    </xf>
    <xf numFmtId="0" fontId="3" fillId="9" borderId="2" xfId="0" applyNumberFormat="1" applyFont="1" applyFill="1" applyBorder="1" applyAlignment="1">
      <alignment horizontal="center" vertical="center"/>
    </xf>
    <xf numFmtId="4" fontId="2" fillId="5" borderId="2" xfId="16" applyNumberFormat="1" applyFont="1" applyFill="1" applyBorder="1" applyAlignment="1">
      <alignment vertical="center" wrapText="1"/>
    </xf>
    <xf numFmtId="4" fontId="2" fillId="5" borderId="2" xfId="0" applyNumberFormat="1" applyFont="1" applyFill="1" applyBorder="1" applyAlignment="1">
      <alignment vertical="center"/>
    </xf>
    <xf numFmtId="168" fontId="5" fillId="9" borderId="2" xfId="0" applyNumberFormat="1" applyFont="1" applyFill="1" applyBorder="1" applyAlignment="1">
      <alignment horizontal="left" vertical="center"/>
    </xf>
    <xf numFmtId="49" fontId="3" fillId="9" borderId="2" xfId="0" applyNumberFormat="1" applyFont="1" applyFill="1" applyBorder="1" applyAlignment="1">
      <alignment horizontal="right" vertical="top"/>
    </xf>
    <xf numFmtId="2" fontId="3" fillId="9" borderId="2" xfId="0" applyNumberFormat="1" applyFont="1" applyFill="1" applyBorder="1" applyAlignment="1">
      <alignment horizontal="left" vertical="center" wrapText="1"/>
    </xf>
    <xf numFmtId="0" fontId="3" fillId="9" borderId="2" xfId="9" applyNumberFormat="1" applyFont="1" applyFill="1" applyBorder="1" applyAlignment="1">
      <alignment horizontal="left" vertical="center" wrapText="1"/>
    </xf>
    <xf numFmtId="0" fontId="22" fillId="0" borderId="0" xfId="0" applyFont="1" applyFill="1"/>
    <xf numFmtId="168" fontId="3" fillId="9" borderId="2" xfId="0" applyNumberFormat="1" applyFont="1" applyFill="1" applyBorder="1" applyAlignment="1">
      <alignment vertical="center"/>
    </xf>
    <xf numFmtId="0" fontId="3" fillId="9" borderId="2" xfId="5" applyNumberFormat="1" applyFont="1" applyFill="1" applyBorder="1" applyAlignment="1">
      <alignment vertical="center"/>
    </xf>
    <xf numFmtId="0" fontId="3" fillId="9" borderId="2" xfId="17" applyFont="1" applyFill="1" applyBorder="1" applyAlignment="1">
      <alignment horizontal="left" vertical="center"/>
    </xf>
    <xf numFmtId="0" fontId="3" fillId="9" borderId="2" xfId="5" applyFont="1" applyFill="1" applyBorder="1" applyAlignment="1">
      <alignment vertical="center"/>
    </xf>
    <xf numFmtId="49" fontId="3" fillId="9" borderId="2" xfId="5" applyNumberFormat="1" applyFont="1" applyFill="1" applyBorder="1" applyAlignment="1">
      <alignment vertical="center"/>
    </xf>
    <xf numFmtId="49" fontId="3" fillId="9" borderId="2" xfId="0" applyNumberFormat="1" applyFont="1" applyFill="1" applyBorder="1" applyAlignment="1">
      <alignment vertical="center"/>
    </xf>
    <xf numFmtId="49" fontId="3" fillId="5" borderId="2" xfId="5" applyNumberFormat="1" applyFont="1" applyFill="1" applyBorder="1" applyAlignment="1">
      <alignment vertical="center"/>
    </xf>
    <xf numFmtId="1" fontId="3" fillId="9" borderId="2" xfId="5" applyNumberFormat="1" applyFont="1" applyFill="1" applyBorder="1" applyAlignment="1">
      <alignment vertical="center"/>
    </xf>
    <xf numFmtId="0" fontId="3" fillId="5" borderId="2" xfId="5" applyFont="1" applyFill="1" applyBorder="1" applyAlignment="1">
      <alignment vertical="center"/>
    </xf>
    <xf numFmtId="165" fontId="3" fillId="9" borderId="2" xfId="5" applyNumberFormat="1" applyFont="1" applyFill="1" applyBorder="1" applyAlignment="1">
      <alignment vertical="center"/>
    </xf>
    <xf numFmtId="166" fontId="3" fillId="9" borderId="2" xfId="18" applyFont="1" applyFill="1" applyBorder="1" applyAlignment="1">
      <alignment vertical="center"/>
    </xf>
    <xf numFmtId="166" fontId="3" fillId="9" borderId="2" xfId="18" applyFont="1" applyFill="1" applyBorder="1" applyAlignment="1">
      <alignment horizontal="right" vertical="center"/>
    </xf>
    <xf numFmtId="39" fontId="3" fillId="9" borderId="2" xfId="18" applyNumberFormat="1" applyFont="1" applyFill="1" applyBorder="1" applyAlignment="1">
      <alignment horizontal="right" vertical="center"/>
    </xf>
    <xf numFmtId="167" fontId="3" fillId="9" borderId="2" xfId="5" applyNumberFormat="1" applyFont="1" applyFill="1" applyBorder="1" applyAlignment="1">
      <alignment vertical="center"/>
    </xf>
    <xf numFmtId="49" fontId="3" fillId="9" borderId="2" xfId="0" applyNumberFormat="1" applyFont="1" applyFill="1" applyBorder="1" applyAlignment="1">
      <alignment horizontal="left" vertical="center" wrapText="1"/>
    </xf>
    <xf numFmtId="49" fontId="2" fillId="9" borderId="2" xfId="0" applyNumberFormat="1" applyFont="1" applyFill="1" applyBorder="1" applyAlignment="1">
      <alignment horizontal="left" vertical="center" wrapText="1"/>
    </xf>
    <xf numFmtId="49" fontId="2" fillId="9" borderId="2" xfId="0" applyNumberFormat="1" applyFont="1" applyFill="1" applyBorder="1" applyAlignment="1">
      <alignment vertical="center" wrapText="1"/>
    </xf>
    <xf numFmtId="0" fontId="13" fillId="9" borderId="2" xfId="0" applyNumberFormat="1" applyFont="1" applyFill="1" applyBorder="1" applyAlignment="1">
      <alignment horizontal="left" vertical="center" wrapText="1"/>
    </xf>
    <xf numFmtId="1" fontId="2" fillId="9" borderId="2" xfId="0" applyNumberFormat="1" applyFont="1" applyFill="1" applyBorder="1" applyAlignment="1">
      <alignment horizontal="center" vertical="center" wrapText="1"/>
    </xf>
    <xf numFmtId="49" fontId="2" fillId="9" borderId="2" xfId="0" applyNumberFormat="1" applyFont="1" applyFill="1" applyBorder="1" applyAlignment="1">
      <alignment horizontal="center" vertical="center" wrapText="1"/>
    </xf>
    <xf numFmtId="4" fontId="13" fillId="9" borderId="2" xfId="0" applyNumberFormat="1" applyFont="1" applyFill="1" applyBorder="1" applyAlignment="1">
      <alignment horizontal="right" vertical="center" wrapText="1"/>
    </xf>
    <xf numFmtId="4" fontId="2" fillId="9" borderId="2" xfId="0" applyNumberFormat="1" applyFont="1" applyFill="1" applyBorder="1" applyAlignment="1">
      <alignment horizontal="right" vertical="center" wrapText="1"/>
    </xf>
    <xf numFmtId="165" fontId="2" fillId="9" borderId="2" xfId="0" applyNumberFormat="1" applyFont="1" applyFill="1" applyBorder="1" applyAlignment="1">
      <alignment horizontal="right" vertical="center" wrapText="1"/>
    </xf>
    <xf numFmtId="2" fontId="2" fillId="9" borderId="2" xfId="0" applyNumberFormat="1" applyFont="1" applyFill="1" applyBorder="1" applyAlignment="1">
      <alignment horizontal="left" vertical="center" wrapText="1"/>
    </xf>
    <xf numFmtId="0" fontId="3" fillId="9" borderId="2" xfId="0" applyFont="1" applyFill="1" applyBorder="1" applyAlignment="1">
      <alignment horizontal="left" vertical="top" wrapText="1"/>
    </xf>
    <xf numFmtId="49" fontId="3" fillId="9" borderId="2" xfId="0" applyNumberFormat="1" applyFont="1" applyFill="1" applyBorder="1" applyAlignment="1">
      <alignment vertical="top" wrapText="1"/>
    </xf>
    <xf numFmtId="49" fontId="3" fillId="9" borderId="2" xfId="0" applyNumberFormat="1" applyFont="1" applyFill="1" applyBorder="1" applyAlignment="1">
      <alignment horizontal="left" vertical="top" wrapText="1"/>
    </xf>
    <xf numFmtId="49" fontId="3" fillId="9" borderId="2" xfId="0" applyNumberFormat="1" applyFont="1" applyFill="1" applyBorder="1" applyAlignment="1">
      <alignment horizontal="center" vertical="top" wrapText="1"/>
    </xf>
    <xf numFmtId="49" fontId="3" fillId="9" borderId="7" xfId="0" applyNumberFormat="1" applyFont="1" applyFill="1" applyBorder="1" applyAlignment="1">
      <alignment horizontal="left" vertical="top"/>
    </xf>
    <xf numFmtId="49" fontId="3" fillId="5" borderId="2" xfId="0" applyNumberFormat="1" applyFont="1" applyFill="1" applyBorder="1" applyAlignment="1">
      <alignment horizontal="center" vertical="top" wrapText="1"/>
    </xf>
    <xf numFmtId="49" fontId="3" fillId="5" borderId="2" xfId="0" applyNumberFormat="1" applyFont="1" applyFill="1" applyBorder="1" applyAlignment="1">
      <alignment horizontal="left" vertical="center"/>
    </xf>
    <xf numFmtId="4" fontId="2" fillId="5" borderId="2" xfId="0" applyNumberFormat="1" applyFont="1" applyFill="1" applyBorder="1" applyAlignment="1">
      <alignment vertical="center" wrapText="1"/>
    </xf>
    <xf numFmtId="4" fontId="3" fillId="9" borderId="2" xfId="0" applyNumberFormat="1" applyFont="1" applyFill="1" applyBorder="1" applyAlignment="1">
      <alignment horizontal="center" vertical="top" wrapText="1"/>
    </xf>
    <xf numFmtId="4" fontId="3" fillId="9" borderId="2" xfId="0" applyNumberFormat="1" applyFont="1" applyFill="1" applyBorder="1" applyAlignment="1">
      <alignment horizontal="center" vertical="center" wrapText="1"/>
    </xf>
    <xf numFmtId="49" fontId="3" fillId="9" borderId="5" xfId="0" applyNumberFormat="1" applyFont="1" applyFill="1" applyBorder="1" applyAlignment="1">
      <alignment vertical="top" wrapText="1"/>
    </xf>
    <xf numFmtId="0" fontId="3" fillId="9" borderId="2" xfId="6" applyFont="1" applyFill="1" applyBorder="1" applyAlignment="1">
      <alignment horizontal="left" vertical="top"/>
    </xf>
    <xf numFmtId="1" fontId="3" fillId="9" borderId="2" xfId="0" applyNumberFormat="1" applyFont="1" applyFill="1" applyBorder="1" applyAlignment="1">
      <alignment horizontal="center" vertical="top" wrapText="1"/>
    </xf>
    <xf numFmtId="169" fontId="3" fillId="9" borderId="2" xfId="0" applyNumberFormat="1" applyFont="1" applyFill="1" applyBorder="1" applyAlignment="1">
      <alignment vertical="top" wrapText="1"/>
    </xf>
    <xf numFmtId="2" fontId="3" fillId="9" borderId="2" xfId="0" applyNumberFormat="1" applyFont="1" applyFill="1" applyBorder="1" applyAlignment="1">
      <alignment vertical="top" wrapText="1"/>
    </xf>
    <xf numFmtId="4" fontId="3" fillId="9" borderId="2" xfId="0" applyNumberFormat="1" applyFont="1" applyFill="1" applyBorder="1" applyAlignment="1">
      <alignment vertical="top" wrapText="1"/>
    </xf>
    <xf numFmtId="4" fontId="2" fillId="9" borderId="2" xfId="0" applyNumberFormat="1" applyFont="1" applyFill="1" applyBorder="1" applyAlignment="1">
      <alignment vertical="center"/>
    </xf>
    <xf numFmtId="0" fontId="2" fillId="9" borderId="2" xfId="0" applyFont="1" applyFill="1" applyBorder="1"/>
    <xf numFmtId="49" fontId="3" fillId="5" borderId="2" xfId="0" applyNumberFormat="1" applyFont="1" applyFill="1" applyBorder="1" applyAlignment="1">
      <alignment horizontal="left"/>
    </xf>
    <xf numFmtId="0" fontId="10" fillId="9" borderId="2" xfId="0" applyFont="1" applyFill="1" applyBorder="1"/>
    <xf numFmtId="0" fontId="2" fillId="9" borderId="2" xfId="0" applyFont="1" applyFill="1" applyBorder="1" applyAlignment="1">
      <alignment horizontal="left"/>
    </xf>
    <xf numFmtId="0" fontId="2" fillId="9" borderId="2" xfId="0" applyFont="1" applyFill="1" applyBorder="1" applyAlignment="1">
      <alignment horizontal="center"/>
    </xf>
    <xf numFmtId="0" fontId="2" fillId="9" borderId="2" xfId="0" applyFont="1" applyFill="1" applyBorder="1" applyAlignment="1"/>
    <xf numFmtId="4" fontId="2" fillId="9" borderId="2" xfId="0" applyNumberFormat="1" applyFont="1" applyFill="1" applyBorder="1" applyAlignment="1"/>
    <xf numFmtId="0" fontId="2" fillId="5" borderId="2" xfId="0" applyFont="1" applyFill="1" applyBorder="1"/>
    <xf numFmtId="49" fontId="2" fillId="9" borderId="2" xfId="0" applyNumberFormat="1" applyFont="1" applyFill="1" applyBorder="1" applyAlignment="1">
      <alignment vertical="center"/>
    </xf>
    <xf numFmtId="0" fontId="2" fillId="9" borderId="2" xfId="0" applyFont="1" applyFill="1" applyBorder="1" applyAlignment="1">
      <alignment horizontal="left" vertical="center" wrapText="1"/>
    </xf>
    <xf numFmtId="1" fontId="2" fillId="9" borderId="2" xfId="0" applyNumberFormat="1" applyFont="1" applyFill="1" applyBorder="1" applyAlignment="1">
      <alignment horizontal="left" vertical="center" wrapText="1"/>
    </xf>
    <xf numFmtId="49" fontId="2" fillId="9" borderId="2" xfId="2" applyNumberFormat="1" applyFont="1" applyFill="1" applyBorder="1" applyAlignment="1">
      <alignment horizontal="left" vertical="center" wrapText="1"/>
    </xf>
    <xf numFmtId="0" fontId="2" fillId="9" borderId="2" xfId="0" applyNumberFormat="1" applyFont="1" applyFill="1" applyBorder="1" applyAlignment="1">
      <alignment vertical="center" wrapText="1"/>
    </xf>
    <xf numFmtId="17" fontId="3" fillId="9" borderId="2" xfId="0" applyNumberFormat="1" applyFont="1" applyFill="1" applyBorder="1" applyAlignment="1">
      <alignment horizontal="left" vertical="center" wrapText="1"/>
    </xf>
    <xf numFmtId="165" fontId="2" fillId="9" borderId="2" xfId="0" applyNumberFormat="1" applyFont="1" applyFill="1" applyBorder="1" applyAlignment="1">
      <alignment horizontal="left" vertical="center" wrapText="1"/>
    </xf>
    <xf numFmtId="3" fontId="2" fillId="9" borderId="2" xfId="0" applyNumberFormat="1" applyFont="1" applyFill="1" applyBorder="1" applyAlignment="1">
      <alignment horizontal="left" vertical="center" wrapText="1"/>
    </xf>
    <xf numFmtId="3" fontId="2" fillId="5" borderId="2" xfId="0" applyNumberFormat="1" applyFont="1" applyFill="1" applyBorder="1" applyAlignment="1">
      <alignment horizontal="right" vertical="center" wrapText="1"/>
    </xf>
    <xf numFmtId="4" fontId="3" fillId="5" borderId="2" xfId="0" applyNumberFormat="1" applyFont="1" applyFill="1" applyBorder="1" applyAlignment="1">
      <alignment horizontal="right" vertical="center" wrapText="1"/>
    </xf>
    <xf numFmtId="4" fontId="3" fillId="9" borderId="2" xfId="0" applyNumberFormat="1" applyFont="1" applyFill="1" applyBorder="1" applyAlignment="1">
      <alignment horizontal="right" vertical="center" wrapText="1"/>
    </xf>
    <xf numFmtId="49" fontId="5" fillId="9" borderId="2" xfId="0" applyNumberFormat="1" applyFont="1" applyFill="1" applyBorder="1" applyAlignment="1">
      <alignment horizontal="center" wrapText="1"/>
    </xf>
    <xf numFmtId="49" fontId="5" fillId="9"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49" fontId="5" fillId="0" borderId="0" xfId="0" applyNumberFormat="1" applyFont="1" applyFill="1" applyBorder="1" applyAlignment="1">
      <alignment wrapText="1"/>
    </xf>
    <xf numFmtId="0" fontId="2" fillId="9" borderId="2" xfId="2" applyFont="1" applyFill="1" applyBorder="1" applyAlignment="1">
      <alignment horizontal="left" vertical="center" wrapText="1"/>
    </xf>
    <xf numFmtId="49" fontId="3" fillId="9" borderId="0" xfId="0" applyNumberFormat="1" applyFont="1" applyFill="1" applyBorder="1" applyAlignment="1">
      <alignment horizontal="left" vertical="center"/>
    </xf>
    <xf numFmtId="0" fontId="3" fillId="9" borderId="2" xfId="0" applyFont="1" applyFill="1" applyBorder="1" applyAlignment="1">
      <alignment horizontal="left"/>
    </xf>
    <xf numFmtId="0" fontId="3" fillId="0" borderId="0" xfId="0" applyNumberFormat="1" applyFont="1" applyFill="1" applyBorder="1" applyAlignment="1">
      <alignment horizontal="left"/>
    </xf>
    <xf numFmtId="49" fontId="3" fillId="0" borderId="1" xfId="0" applyNumberFormat="1" applyFont="1" applyFill="1" applyBorder="1" applyAlignment="1">
      <alignment horizontal="left" vertical="center" wrapText="1"/>
    </xf>
    <xf numFmtId="0" fontId="3" fillId="9" borderId="7" xfId="0" applyNumberFormat="1" applyFont="1" applyFill="1" applyBorder="1" applyAlignment="1">
      <alignment horizontal="left" vertical="center"/>
    </xf>
    <xf numFmtId="49" fontId="3" fillId="0" borderId="7" xfId="0" applyNumberFormat="1" applyFont="1" applyFill="1" applyBorder="1" applyAlignment="1">
      <alignment horizontal="left" vertical="top"/>
    </xf>
    <xf numFmtId="0" fontId="2" fillId="0" borderId="1" xfId="0" applyFont="1" applyFill="1" applyBorder="1" applyAlignment="1">
      <alignment horizontal="left"/>
    </xf>
    <xf numFmtId="0" fontId="3" fillId="9" borderId="7" xfId="0" applyFont="1" applyFill="1" applyBorder="1" applyAlignment="1">
      <alignment horizontal="left" vertical="center"/>
    </xf>
    <xf numFmtId="2" fontId="3" fillId="0" borderId="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xf>
    <xf numFmtId="0" fontId="2" fillId="0" borderId="1" xfId="0" applyFont="1" applyBorder="1" applyAlignment="1">
      <alignment horizontal="left"/>
    </xf>
    <xf numFmtId="49" fontId="2" fillId="2" borderId="1" xfId="0" applyNumberFormat="1" applyFont="1" applyFill="1" applyBorder="1" applyAlignment="1">
      <alignment horizontal="left" vertical="center"/>
    </xf>
    <xf numFmtId="0" fontId="2" fillId="0" borderId="1" xfId="0" applyFont="1" applyBorder="1" applyAlignment="1">
      <alignment horizontal="left" wrapText="1"/>
    </xf>
    <xf numFmtId="2" fontId="3" fillId="9" borderId="1"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xf>
    <xf numFmtId="0" fontId="2" fillId="0" borderId="7" xfId="0" applyFont="1" applyBorder="1" applyAlignment="1">
      <alignment horizontal="left"/>
    </xf>
    <xf numFmtId="43" fontId="5" fillId="0" borderId="2" xfId="0" applyNumberFormat="1" applyFont="1" applyFill="1" applyBorder="1" applyAlignment="1">
      <alignment horizontal="center" vertical="center" wrapText="1"/>
    </xf>
    <xf numFmtId="0" fontId="3" fillId="9" borderId="7" xfId="0" applyFont="1" applyFill="1" applyBorder="1" applyAlignment="1">
      <alignment horizontal="left" vertical="top"/>
    </xf>
    <xf numFmtId="2" fontId="3" fillId="0" borderId="1" xfId="0" applyNumberFormat="1" applyFont="1" applyFill="1" applyBorder="1" applyAlignment="1">
      <alignment horizontal="center" vertical="center" wrapText="1"/>
    </xf>
    <xf numFmtId="49" fontId="3" fillId="9" borderId="7" xfId="3" applyNumberFormat="1" applyFont="1" applyFill="1" applyBorder="1" applyAlignment="1">
      <alignment horizontal="left" vertical="top"/>
    </xf>
    <xf numFmtId="2" fontId="3" fillId="9"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7" xfId="0" applyNumberFormat="1" applyFont="1" applyFill="1" applyBorder="1" applyAlignment="1">
      <alignment horizontal="left" vertical="top"/>
    </xf>
    <xf numFmtId="0" fontId="3" fillId="0" borderId="1" xfId="0" applyFont="1" applyFill="1" applyBorder="1" applyAlignment="1">
      <alignment horizontal="left" vertical="center" wrapText="1"/>
    </xf>
    <xf numFmtId="49" fontId="3" fillId="0" borderId="1" xfId="8" applyNumberFormat="1" applyFont="1" applyFill="1" applyBorder="1" applyAlignment="1">
      <alignment horizontal="left" vertical="center" wrapText="1"/>
    </xf>
    <xf numFmtId="0" fontId="3" fillId="0" borderId="1" xfId="0" applyFont="1" applyFill="1" applyBorder="1"/>
    <xf numFmtId="0" fontId="3" fillId="0" borderId="1" xfId="10" applyFont="1" applyFill="1" applyBorder="1" applyAlignment="1">
      <alignment horizontal="left" vertical="center"/>
    </xf>
    <xf numFmtId="0" fontId="3" fillId="9"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2" fillId="9" borderId="0" xfId="0" applyNumberFormat="1" applyFont="1" applyFill="1" applyBorder="1" applyAlignment="1">
      <alignment horizontal="left" vertical="center"/>
    </xf>
    <xf numFmtId="43" fontId="3" fillId="0" borderId="2" xfId="0" applyNumberFormat="1" applyFont="1" applyFill="1" applyBorder="1" applyAlignment="1">
      <alignment horizontal="center" vertical="center" wrapText="1"/>
    </xf>
    <xf numFmtId="0" fontId="3" fillId="9" borderId="7" xfId="5" applyFont="1" applyFill="1" applyBorder="1" applyAlignment="1">
      <alignment horizontal="left" vertical="top"/>
    </xf>
    <xf numFmtId="0" fontId="2" fillId="0" borderId="1" xfId="0" applyNumberFormat="1" applyFont="1" applyFill="1" applyBorder="1" applyAlignment="1">
      <alignment horizontal="left" vertical="center"/>
    </xf>
    <xf numFmtId="0" fontId="2" fillId="0" borderId="2" xfId="0" applyNumberFormat="1" applyFont="1" applyFill="1" applyBorder="1" applyAlignment="1">
      <alignment horizontal="center" vertical="center" wrapText="1"/>
    </xf>
    <xf numFmtId="49" fontId="3" fillId="9" borderId="7" xfId="0" applyNumberFormat="1" applyFont="1" applyFill="1" applyBorder="1" applyAlignment="1">
      <alignment horizontal="left" vertical="center"/>
    </xf>
    <xf numFmtId="0" fontId="3" fillId="9" borderId="7" xfId="0" applyFont="1" applyFill="1" applyBorder="1" applyAlignment="1">
      <alignment horizontal="left"/>
    </xf>
    <xf numFmtId="0" fontId="2" fillId="9" borderId="1" xfId="0" applyNumberFormat="1" applyFont="1" applyFill="1" applyBorder="1" applyAlignment="1">
      <alignment horizontal="left" vertical="center"/>
    </xf>
    <xf numFmtId="49" fontId="2" fillId="9" borderId="0" xfId="0" applyNumberFormat="1" applyFont="1" applyFill="1" applyBorder="1" applyAlignment="1">
      <alignment vertical="center" wrapText="1"/>
    </xf>
    <xf numFmtId="0" fontId="3" fillId="0" borderId="3" xfId="0" applyFont="1" applyFill="1" applyBorder="1" applyAlignment="1">
      <alignment wrapText="1"/>
    </xf>
    <xf numFmtId="0" fontId="2" fillId="0" borderId="3" xfId="0" applyFont="1" applyBorder="1"/>
    <xf numFmtId="0" fontId="3" fillId="0" borderId="16" xfId="0" applyFont="1" applyFill="1" applyBorder="1" applyAlignment="1">
      <alignment horizontal="left" vertical="top" wrapText="1"/>
    </xf>
    <xf numFmtId="0" fontId="3" fillId="0" borderId="1" xfId="5" applyFont="1" applyFill="1" applyBorder="1" applyAlignment="1">
      <alignment wrapText="1"/>
    </xf>
    <xf numFmtId="0" fontId="3" fillId="9" borderId="1" xfId="0" applyFont="1" applyFill="1" applyBorder="1" applyAlignment="1">
      <alignment horizontal="left" vertical="top" wrapText="1"/>
    </xf>
    <xf numFmtId="49" fontId="2" fillId="9" borderId="3" xfId="0" applyNumberFormat="1" applyFont="1" applyFill="1" applyBorder="1" applyAlignment="1">
      <alignment horizontal="left" vertical="center"/>
    </xf>
    <xf numFmtId="0" fontId="3" fillId="0" borderId="16" xfId="3" applyFont="1" applyFill="1" applyBorder="1" applyAlignment="1">
      <alignment horizontal="left" vertical="top" wrapText="1"/>
    </xf>
    <xf numFmtId="0" fontId="10" fillId="4" borderId="1" xfId="0" applyFont="1" applyFill="1" applyBorder="1" applyAlignment="1">
      <alignment horizontal="left" vertical="center" wrapText="1"/>
    </xf>
    <xf numFmtId="0" fontId="3" fillId="0" borderId="5" xfId="5" applyFont="1" applyFill="1" applyBorder="1" applyAlignment="1">
      <alignment wrapText="1"/>
    </xf>
    <xf numFmtId="0" fontId="18" fillId="7" borderId="2" xfId="0" applyFont="1" applyFill="1" applyBorder="1" applyAlignment="1">
      <alignment vertical="top" wrapText="1"/>
    </xf>
    <xf numFmtId="0" fontId="3" fillId="9" borderId="15" xfId="0" applyFont="1" applyFill="1" applyBorder="1" applyAlignment="1">
      <alignment horizontal="left"/>
    </xf>
    <xf numFmtId="0" fontId="3" fillId="0" borderId="15" xfId="0" applyFont="1" applyFill="1" applyBorder="1" applyAlignment="1">
      <alignment horizontal="left" vertical="top" wrapText="1"/>
    </xf>
    <xf numFmtId="0" fontId="3" fillId="0" borderId="11" xfId="0" applyFont="1" applyFill="1" applyBorder="1" applyAlignment="1">
      <alignment wrapText="1"/>
    </xf>
    <xf numFmtId="0" fontId="3" fillId="7" borderId="1" xfId="5" applyFont="1" applyFill="1" applyBorder="1" applyAlignment="1">
      <alignment wrapText="1"/>
    </xf>
    <xf numFmtId="0" fontId="3" fillId="0" borderId="7" xfId="0" applyFont="1" applyFill="1" applyBorder="1" applyAlignment="1">
      <alignment wrapText="1"/>
    </xf>
    <xf numFmtId="0" fontId="3" fillId="0" borderId="5" xfId="3" applyFont="1" applyFill="1" applyBorder="1" applyAlignment="1">
      <alignment horizontal="left" vertical="top" wrapText="1"/>
    </xf>
    <xf numFmtId="0" fontId="3" fillId="0" borderId="1" xfId="0" applyFont="1" applyFill="1" applyBorder="1" applyAlignment="1">
      <alignment wrapText="1"/>
    </xf>
    <xf numFmtId="0" fontId="10" fillId="9" borderId="1"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3" fillId="0" borderId="6" xfId="0" applyFont="1" applyFill="1" applyBorder="1" applyAlignment="1">
      <alignment horizontal="left" vertical="top" wrapText="1"/>
    </xf>
    <xf numFmtId="0" fontId="20" fillId="4" borderId="2" xfId="0" applyFont="1" applyFill="1" applyBorder="1" applyAlignment="1">
      <alignment vertical="top"/>
    </xf>
    <xf numFmtId="0" fontId="3" fillId="0" borderId="7" xfId="3" applyFont="1" applyFill="1" applyBorder="1" applyAlignment="1">
      <alignment horizontal="left" vertical="top" wrapText="1"/>
    </xf>
    <xf numFmtId="0" fontId="3" fillId="0" borderId="14" xfId="0" applyFont="1" applyFill="1" applyBorder="1" applyAlignment="1">
      <alignment wrapText="1"/>
    </xf>
    <xf numFmtId="0" fontId="3" fillId="0" borderId="11" xfId="0" applyFont="1" applyFill="1" applyBorder="1" applyAlignment="1">
      <alignment horizontal="left" vertical="top" wrapText="1"/>
    </xf>
    <xf numFmtId="49" fontId="2" fillId="0" borderId="5" xfId="0" applyNumberFormat="1" applyFont="1" applyFill="1" applyBorder="1" applyAlignment="1">
      <alignment horizontal="left" vertical="center"/>
    </xf>
    <xf numFmtId="0" fontId="2" fillId="0" borderId="11" xfId="0" applyFont="1" applyBorder="1"/>
    <xf numFmtId="0" fontId="3" fillId="0" borderId="7" xfId="5"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 xfId="0" applyFont="1" applyFill="1" applyBorder="1" applyAlignment="1">
      <alignment vertical="center" wrapText="1"/>
    </xf>
    <xf numFmtId="43" fontId="3" fillId="0" borderId="1" xfId="0" applyNumberFormat="1" applyFont="1" applyFill="1" applyBorder="1" applyAlignment="1">
      <alignment horizontal="left" vertical="top"/>
    </xf>
    <xf numFmtId="49" fontId="3" fillId="0" borderId="5" xfId="0" applyNumberFormat="1" applyFont="1" applyFill="1" applyBorder="1" applyAlignment="1">
      <alignment vertical="top" wrapText="1"/>
    </xf>
    <xf numFmtId="0" fontId="3" fillId="7" borderId="1" xfId="5" applyFont="1" applyFill="1" applyBorder="1" applyAlignment="1">
      <alignment horizontal="left" vertical="top" wrapText="1"/>
    </xf>
    <xf numFmtId="49" fontId="3" fillId="9" borderId="5" xfId="0" applyNumberFormat="1" applyFont="1" applyFill="1" applyBorder="1" applyAlignment="1">
      <alignment horizontal="left" vertical="top" wrapText="1"/>
    </xf>
    <xf numFmtId="49" fontId="3" fillId="0" borderId="5" xfId="0" applyNumberFormat="1" applyFont="1" applyBorder="1" applyAlignment="1">
      <alignment horizontal="left" vertical="top" wrapText="1"/>
    </xf>
    <xf numFmtId="0" fontId="2" fillId="0" borderId="5" xfId="0" applyFont="1" applyBorder="1"/>
    <xf numFmtId="0" fontId="2" fillId="9" borderId="0" xfId="0" applyFont="1" applyFill="1" applyBorder="1" applyAlignment="1">
      <alignment horizontal="left" vertical="center"/>
    </xf>
    <xf numFmtId="0" fontId="2" fillId="9" borderId="5" xfId="0" applyFont="1" applyFill="1" applyBorder="1" applyAlignment="1">
      <alignment horizontal="left" vertical="center"/>
    </xf>
    <xf numFmtId="0" fontId="3" fillId="9" borderId="2" xfId="0" applyFont="1" applyFill="1" applyBorder="1" applyAlignment="1">
      <alignment vertical="center" wrapText="1"/>
    </xf>
    <xf numFmtId="0" fontId="3" fillId="0" borderId="7" xfId="5" applyFont="1" applyFill="1" applyBorder="1" applyAlignment="1">
      <alignment wrapText="1"/>
    </xf>
    <xf numFmtId="0" fontId="3" fillId="0" borderId="1" xfId="8" applyNumberFormat="1" applyFont="1" applyFill="1" applyBorder="1" applyAlignment="1" applyProtection="1">
      <alignment horizontal="left" vertical="top"/>
      <protection hidden="1"/>
    </xf>
    <xf numFmtId="49" fontId="2" fillId="9" borderId="0"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7" xfId="0" applyFont="1" applyFill="1" applyBorder="1" applyAlignment="1">
      <alignment horizontal="left" vertical="top" wrapText="1"/>
    </xf>
    <xf numFmtId="49" fontId="3" fillId="0" borderId="1" xfId="0" applyNumberFormat="1" applyFont="1" applyFill="1" applyBorder="1" applyAlignment="1">
      <alignment horizontal="center" vertical="top"/>
    </xf>
    <xf numFmtId="0" fontId="3" fillId="9" borderId="2" xfId="0" applyNumberFormat="1" applyFont="1" applyFill="1" applyBorder="1" applyAlignment="1">
      <alignment horizontal="center" vertical="top" wrapText="1"/>
    </xf>
    <xf numFmtId="0" fontId="3" fillId="0" borderId="5" xfId="0" applyFont="1" applyFill="1" applyBorder="1" applyAlignment="1">
      <alignment wrapText="1"/>
    </xf>
    <xf numFmtId="0" fontId="3" fillId="0" borderId="17" xfId="3" applyFont="1" applyFill="1" applyBorder="1" applyAlignment="1">
      <alignment horizontal="left" vertical="top" wrapText="1"/>
    </xf>
    <xf numFmtId="0" fontId="3" fillId="0" borderId="7" xfId="0" applyNumberFormat="1" applyFont="1" applyFill="1" applyBorder="1" applyAlignment="1">
      <alignment wrapText="1"/>
    </xf>
    <xf numFmtId="49" fontId="3" fillId="0" borderId="7"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0" fontId="3" fillId="0" borderId="0" xfId="0" applyNumberFormat="1" applyFont="1" applyFill="1" applyBorder="1" applyAlignment="1">
      <alignment wrapText="1"/>
    </xf>
    <xf numFmtId="49" fontId="2" fillId="9" borderId="0" xfId="0" applyNumberFormat="1" applyFont="1" applyFill="1" applyBorder="1" applyAlignment="1">
      <alignment vertical="center"/>
    </xf>
    <xf numFmtId="1" fontId="2" fillId="0" borderId="2" xfId="0" applyNumberFormat="1" applyFont="1" applyFill="1" applyBorder="1" applyAlignment="1">
      <alignment horizontal="left" vertical="center" wrapText="1"/>
    </xf>
    <xf numFmtId="0" fontId="3" fillId="0" borderId="1" xfId="8" applyFont="1" applyFill="1" applyBorder="1" applyAlignment="1">
      <alignment horizontal="left" vertical="top"/>
    </xf>
    <xf numFmtId="0" fontId="3" fillId="0" borderId="1" xfId="5" applyFont="1" applyFill="1" applyBorder="1" applyAlignment="1">
      <alignment horizontal="left" vertical="top" wrapText="1"/>
    </xf>
    <xf numFmtId="49" fontId="7" fillId="0" borderId="1" xfId="0" applyNumberFormat="1" applyFont="1" applyFill="1" applyBorder="1" applyAlignment="1">
      <alignment horizontal="left" vertical="center"/>
    </xf>
    <xf numFmtId="49" fontId="3" fillId="0" borderId="7" xfId="0" applyNumberFormat="1" applyFont="1" applyFill="1" applyBorder="1" applyAlignment="1">
      <alignment wrapText="1"/>
    </xf>
    <xf numFmtId="0" fontId="2" fillId="0" borderId="1" xfId="0" applyFont="1" applyFill="1" applyBorder="1" applyAlignment="1">
      <alignment horizontal="center"/>
    </xf>
    <xf numFmtId="0" fontId="2" fillId="0" borderId="7" xfId="0" applyFont="1" applyBorder="1" applyAlignment="1">
      <alignment horizontal="center"/>
    </xf>
    <xf numFmtId="1" fontId="3" fillId="0" borderId="1" xfId="0" applyNumberFormat="1" applyFont="1" applyFill="1" applyBorder="1" applyAlignment="1">
      <alignment horizontal="center" vertical="center" wrapText="1"/>
    </xf>
    <xf numFmtId="49" fontId="3" fillId="0" borderId="7" xfId="5" applyNumberFormat="1" applyFont="1" applyFill="1" applyBorder="1" applyAlignment="1">
      <alignment wrapText="1"/>
    </xf>
    <xf numFmtId="0" fontId="2" fillId="0" borderId="1" xfId="0" applyFont="1" applyBorder="1" applyAlignment="1">
      <alignment horizontal="center"/>
    </xf>
    <xf numFmtId="1" fontId="3" fillId="0" borderId="1" xfId="0" applyNumberFormat="1" applyFont="1" applyFill="1" applyBorder="1" applyAlignment="1">
      <alignment horizontal="center" vertical="center"/>
    </xf>
    <xf numFmtId="49" fontId="3" fillId="0" borderId="1" xfId="5" applyNumberFormat="1" applyFont="1" applyFill="1" applyBorder="1" applyAlignment="1">
      <alignment wrapText="1"/>
    </xf>
    <xf numFmtId="1" fontId="3" fillId="9" borderId="1" xfId="0" applyNumberFormat="1" applyFont="1" applyFill="1" applyBorder="1" applyAlignment="1">
      <alignment horizontal="center" vertical="center" wrapText="1"/>
    </xf>
    <xf numFmtId="0" fontId="2" fillId="9" borderId="0" xfId="0" applyFont="1" applyFill="1" applyBorder="1" applyAlignment="1">
      <alignment horizontal="left" vertical="center" wrapText="1"/>
    </xf>
    <xf numFmtId="1" fontId="2" fillId="9" borderId="0" xfId="0" applyNumberFormat="1" applyFont="1" applyFill="1" applyBorder="1" applyAlignment="1">
      <alignment horizontal="left" vertical="center" wrapText="1"/>
    </xf>
    <xf numFmtId="49" fontId="3" fillId="0" borderId="1" xfId="7" applyNumberFormat="1" applyFont="1" applyFill="1" applyBorder="1" applyAlignment="1">
      <alignment horizontal="left" vertical="center"/>
    </xf>
    <xf numFmtId="49" fontId="3" fillId="0" borderId="1" xfId="7" applyNumberFormat="1" applyFont="1" applyFill="1" applyBorder="1" applyAlignment="1">
      <alignment horizontal="left" vertical="center" wrapText="1"/>
    </xf>
    <xf numFmtId="49" fontId="3" fillId="9" borderId="0" xfId="0" applyNumberFormat="1" applyFont="1" applyFill="1" applyBorder="1" applyAlignment="1">
      <alignment horizontal="left" vertical="center" wrapText="1"/>
    </xf>
    <xf numFmtId="49" fontId="2" fillId="5" borderId="1" xfId="2" applyNumberFormat="1" applyFont="1" applyFill="1" applyBorder="1" applyAlignment="1">
      <alignment horizontal="left" vertical="center" wrapText="1"/>
    </xf>
    <xf numFmtId="49" fontId="2" fillId="9" borderId="0" xfId="2" applyNumberFormat="1" applyFont="1" applyFill="1" applyBorder="1" applyAlignment="1">
      <alignment horizontal="left" vertical="center" wrapText="1"/>
    </xf>
    <xf numFmtId="0" fontId="3" fillId="2" borderId="2" xfId="0" applyNumberFormat="1" applyFont="1" applyFill="1" applyBorder="1" applyAlignment="1">
      <alignment vertical="top" wrapText="1"/>
    </xf>
    <xf numFmtId="0" fontId="3" fillId="9" borderId="2" xfId="0" applyNumberFormat="1" applyFont="1" applyFill="1" applyBorder="1" applyAlignment="1">
      <alignment vertical="top" wrapText="1"/>
    </xf>
    <xf numFmtId="49" fontId="3" fillId="0" borderId="7" xfId="3" applyNumberFormat="1" applyFont="1" applyFill="1" applyBorder="1" applyAlignment="1">
      <alignment horizontal="left" vertical="top" wrapText="1"/>
    </xf>
    <xf numFmtId="0" fontId="3" fillId="0" borderId="1" xfId="0" applyNumberFormat="1" applyFont="1" applyFill="1" applyBorder="1" applyAlignment="1">
      <alignment horizontal="left" vertical="center"/>
    </xf>
    <xf numFmtId="0" fontId="3" fillId="0" borderId="1" xfId="2" applyFont="1" applyFill="1" applyBorder="1" applyAlignment="1">
      <alignment horizontal="center" vertical="center"/>
    </xf>
    <xf numFmtId="0" fontId="3" fillId="0" borderId="2" xfId="6" applyFont="1" applyBorder="1" applyAlignment="1">
      <alignment horizontal="center" vertical="top"/>
    </xf>
    <xf numFmtId="0" fontId="3" fillId="0" borderId="1" xfId="2" applyFont="1" applyFill="1" applyBorder="1" applyAlignment="1">
      <alignment horizontal="left" vertical="top"/>
    </xf>
    <xf numFmtId="0" fontId="3" fillId="0" borderId="1" xfId="2" applyFont="1" applyFill="1" applyBorder="1" applyAlignment="1">
      <alignment horizontal="left" vertical="center"/>
    </xf>
    <xf numFmtId="0" fontId="3" fillId="0" borderId="1" xfId="2" applyFont="1" applyFill="1" applyBorder="1" applyAlignment="1">
      <alignment horizontal="left" vertical="center" wrapText="1"/>
    </xf>
    <xf numFmtId="0" fontId="3" fillId="9" borderId="1" xfId="2" applyFont="1" applyFill="1" applyBorder="1" applyAlignment="1">
      <alignment vertical="center"/>
    </xf>
    <xf numFmtId="0" fontId="2" fillId="9" borderId="0" xfId="0" applyNumberFormat="1" applyFont="1" applyFill="1" applyBorder="1" applyAlignment="1">
      <alignment vertical="center" wrapText="1"/>
    </xf>
    <xf numFmtId="49" fontId="7" fillId="2" borderId="1" xfId="0" applyNumberFormat="1" applyFont="1" applyFill="1" applyBorder="1" applyAlignment="1">
      <alignment horizontal="center" vertical="center"/>
    </xf>
    <xf numFmtId="0" fontId="3" fillId="0" borderId="0" xfId="0" applyFont="1" applyFill="1" applyBorder="1" applyAlignment="1">
      <alignment wrapText="1"/>
    </xf>
    <xf numFmtId="0" fontId="2" fillId="9" borderId="0" xfId="2" applyFont="1" applyFill="1" applyBorder="1" applyAlignment="1">
      <alignment horizontal="left" vertical="center" wrapText="1"/>
    </xf>
    <xf numFmtId="0" fontId="2" fillId="0" borderId="1" xfId="0" applyFont="1" applyFill="1" applyBorder="1" applyAlignment="1"/>
    <xf numFmtId="0" fontId="2" fillId="0" borderId="1" xfId="0" applyFont="1" applyBorder="1" applyAlignment="1"/>
    <xf numFmtId="49" fontId="7" fillId="2" borderId="1" xfId="0" applyNumberFormat="1" applyFont="1" applyFill="1" applyBorder="1" applyAlignment="1">
      <alignment vertical="center"/>
    </xf>
    <xf numFmtId="49" fontId="3" fillId="0" borderId="1" xfId="0" applyNumberFormat="1" applyFont="1" applyFill="1" applyBorder="1" applyAlignment="1">
      <alignment vertical="center"/>
    </xf>
    <xf numFmtId="49" fontId="3" fillId="2" borderId="1" xfId="0" applyNumberFormat="1" applyFont="1" applyFill="1" applyBorder="1" applyAlignment="1">
      <alignment vertical="center"/>
    </xf>
    <xf numFmtId="49" fontId="3" fillId="9" borderId="1" xfId="0" applyNumberFormat="1" applyFont="1" applyFill="1" applyBorder="1" applyAlignment="1">
      <alignment horizontal="left" vertical="center" wrapText="1"/>
    </xf>
    <xf numFmtId="49" fontId="3" fillId="9" borderId="0" xfId="0" applyNumberFormat="1" applyFont="1" applyFill="1" applyBorder="1" applyAlignment="1">
      <alignment horizontal="left" vertical="top"/>
    </xf>
    <xf numFmtId="17" fontId="3" fillId="9" borderId="0" xfId="0" applyNumberFormat="1" applyFont="1" applyFill="1" applyBorder="1" applyAlignment="1">
      <alignment horizontal="left" vertical="center" wrapText="1"/>
    </xf>
    <xf numFmtId="49" fontId="2" fillId="5" borderId="0" xfId="0" applyNumberFormat="1" applyFont="1" applyFill="1" applyBorder="1" applyAlignment="1">
      <alignment horizontal="left" vertical="center" wrapText="1"/>
    </xf>
    <xf numFmtId="1" fontId="3" fillId="9" borderId="2" xfId="0" applyNumberFormat="1" applyFont="1" applyFill="1" applyBorder="1" applyAlignment="1">
      <alignment horizontal="left" vertical="center"/>
    </xf>
    <xf numFmtId="2" fontId="3" fillId="0" borderId="1" xfId="5" applyNumberFormat="1" applyFont="1" applyFill="1" applyBorder="1" applyAlignment="1">
      <alignment horizontal="center" wrapText="1"/>
    </xf>
    <xf numFmtId="173" fontId="3" fillId="0" borderId="1" xfId="0" applyNumberFormat="1" applyFont="1" applyFill="1" applyBorder="1" applyAlignment="1">
      <alignment horizontal="center" vertical="center" wrapText="1"/>
    </xf>
    <xf numFmtId="0" fontId="3" fillId="0" borderId="1" xfId="5" applyFont="1" applyFill="1" applyBorder="1" applyAlignment="1">
      <alignment horizontal="center" wrapText="1"/>
    </xf>
    <xf numFmtId="173" fontId="3" fillId="9" borderId="1" xfId="0" applyNumberFormat="1" applyFont="1" applyFill="1" applyBorder="1" applyAlignment="1">
      <alignment horizontal="center" vertical="center" wrapText="1"/>
    </xf>
    <xf numFmtId="165" fontId="3" fillId="0" borderId="0" xfId="0" applyNumberFormat="1" applyFont="1" applyFill="1" applyBorder="1" applyAlignment="1">
      <alignment vertical="top" wrapText="1"/>
    </xf>
    <xf numFmtId="165" fontId="3" fillId="0" borderId="1" xfId="5" applyNumberFormat="1" applyFont="1" applyFill="1" applyBorder="1" applyAlignment="1">
      <alignment wrapText="1"/>
    </xf>
    <xf numFmtId="0" fontId="18" fillId="7" borderId="2" xfId="0" applyFont="1" applyFill="1" applyBorder="1"/>
    <xf numFmtId="165" fontId="3" fillId="0" borderId="0" xfId="5" applyNumberFormat="1" applyFont="1" applyFill="1" applyBorder="1" applyAlignment="1">
      <alignment wrapText="1"/>
    </xf>
    <xf numFmtId="0" fontId="3" fillId="0" borderId="1" xfId="0" applyFont="1" applyFill="1" applyBorder="1" applyAlignment="1">
      <alignment horizontal="left"/>
    </xf>
    <xf numFmtId="0" fontId="3" fillId="0" borderId="1" xfId="0" applyFont="1" applyFill="1" applyBorder="1" applyAlignment="1">
      <alignment vertical="center"/>
    </xf>
    <xf numFmtId="165" fontId="2" fillId="9" borderId="0" xfId="0" applyNumberFormat="1" applyFont="1" applyFill="1" applyBorder="1" applyAlignment="1">
      <alignment horizontal="left" vertical="center" wrapText="1"/>
    </xf>
    <xf numFmtId="169" fontId="3" fillId="9" borderId="2" xfId="0" applyNumberFormat="1" applyFont="1" applyFill="1" applyBorder="1" applyAlignment="1">
      <alignment horizontal="left" vertical="center"/>
    </xf>
    <xf numFmtId="39" fontId="3" fillId="0" borderId="1" xfId="1" applyNumberFormat="1" applyFont="1" applyFill="1" applyBorder="1" applyAlignment="1">
      <alignment horizontal="left" vertical="center" wrapText="1"/>
    </xf>
    <xf numFmtId="39" fontId="3" fillId="0" borderId="1" xfId="11" applyNumberFormat="1" applyFont="1" applyFill="1" applyBorder="1" applyAlignment="1">
      <alignment vertical="center"/>
    </xf>
    <xf numFmtId="165" fontId="3" fillId="0" borderId="1" xfId="5" applyNumberFormat="1" applyFont="1" applyFill="1" applyBorder="1" applyAlignment="1">
      <alignment vertical="center" wrapText="1"/>
    </xf>
    <xf numFmtId="39" fontId="3" fillId="9" borderId="1" xfId="16" applyNumberFormat="1" applyFont="1" applyFill="1" applyBorder="1" applyAlignment="1">
      <alignment horizontal="left" vertical="center" wrapText="1"/>
    </xf>
    <xf numFmtId="39" fontId="7" fillId="0" borderId="1" xfId="1" applyNumberFormat="1" applyFont="1" applyFill="1" applyBorder="1" applyAlignment="1">
      <alignment horizontal="left" vertical="center"/>
    </xf>
    <xf numFmtId="2" fontId="3" fillId="9" borderId="2" xfId="0" applyNumberFormat="1" applyFont="1" applyFill="1" applyBorder="1" applyAlignment="1">
      <alignment horizontal="left" vertical="center"/>
    </xf>
    <xf numFmtId="4" fontId="3" fillId="0" borderId="0" xfId="0" applyNumberFormat="1" applyFont="1" applyFill="1" applyBorder="1" applyAlignment="1">
      <alignment vertical="center" wrapText="1"/>
    </xf>
    <xf numFmtId="4" fontId="3" fillId="0" borderId="1" xfId="5" applyNumberFormat="1" applyFont="1" applyFill="1" applyBorder="1" applyAlignment="1">
      <alignment vertical="center" wrapText="1"/>
    </xf>
    <xf numFmtId="4" fontId="3" fillId="0" borderId="1" xfId="0" applyNumberFormat="1" applyFont="1" applyFill="1" applyBorder="1" applyAlignment="1">
      <alignment horizontal="center" vertical="top"/>
    </xf>
    <xf numFmtId="3" fontId="2" fillId="9" borderId="0" xfId="0" applyNumberFormat="1" applyFont="1" applyFill="1" applyBorder="1" applyAlignment="1">
      <alignment horizontal="left" vertical="center" wrapText="1"/>
    </xf>
    <xf numFmtId="4" fontId="3" fillId="9" borderId="2" xfId="4" applyNumberFormat="1" applyFont="1" applyFill="1" applyBorder="1" applyAlignment="1">
      <alignment horizontal="right" vertical="center"/>
    </xf>
    <xf numFmtId="4" fontId="3" fillId="0" borderId="1" xfId="0" applyNumberFormat="1" applyFont="1" applyFill="1" applyBorder="1" applyAlignment="1">
      <alignment vertical="center" wrapText="1"/>
    </xf>
    <xf numFmtId="4" fontId="2" fillId="0" borderId="1" xfId="0" applyNumberFormat="1" applyFont="1" applyBorder="1" applyAlignment="1"/>
    <xf numFmtId="4" fontId="2" fillId="0" borderId="1" xfId="0" applyNumberFormat="1" applyFont="1" applyFill="1" applyBorder="1" applyAlignment="1"/>
    <xf numFmtId="4" fontId="3" fillId="0" borderId="1" xfId="1" applyNumberFormat="1" applyFont="1" applyFill="1" applyBorder="1" applyAlignment="1">
      <alignment vertical="center"/>
    </xf>
    <xf numFmtId="4" fontId="3" fillId="0" borderId="1" xfId="1" applyNumberFormat="1" applyFont="1" applyFill="1" applyBorder="1" applyAlignment="1">
      <alignment vertical="center" wrapText="1"/>
    </xf>
    <xf numFmtId="4" fontId="3" fillId="0" borderId="1" xfId="0" applyNumberFormat="1" applyFont="1" applyFill="1" applyBorder="1" applyAlignment="1">
      <alignment vertical="center"/>
    </xf>
    <xf numFmtId="4" fontId="2" fillId="2" borderId="1" xfId="0" applyNumberFormat="1" applyFont="1" applyFill="1" applyBorder="1" applyAlignment="1">
      <alignment vertical="center"/>
    </xf>
    <xf numFmtId="4" fontId="3" fillId="0" borderId="1" xfId="1" applyNumberFormat="1" applyFont="1" applyFill="1" applyBorder="1" applyAlignment="1">
      <alignment vertical="top"/>
    </xf>
    <xf numFmtId="4" fontId="3" fillId="0" borderId="1" xfId="11" applyNumberFormat="1" applyFont="1" applyFill="1" applyBorder="1" applyAlignment="1">
      <alignment vertical="center"/>
    </xf>
    <xf numFmtId="4" fontId="2" fillId="0" borderId="1" xfId="11" applyNumberFormat="1" applyFont="1" applyBorder="1" applyAlignment="1"/>
    <xf numFmtId="4" fontId="3" fillId="9" borderId="1" xfId="16" applyNumberFormat="1" applyFont="1" applyFill="1" applyBorder="1" applyAlignment="1">
      <alignment vertical="center" wrapText="1"/>
    </xf>
    <xf numFmtId="3" fontId="2" fillId="5" borderId="0" xfId="0" applyNumberFormat="1" applyFont="1" applyFill="1" applyBorder="1" applyAlignment="1">
      <alignment horizontal="right" vertical="center" wrapText="1"/>
    </xf>
    <xf numFmtId="4" fontId="2" fillId="9" borderId="1" xfId="0" applyNumberFormat="1" applyFont="1" applyFill="1" applyBorder="1" applyAlignment="1"/>
    <xf numFmtId="4" fontId="3" fillId="9" borderId="2" xfId="0" applyNumberFormat="1" applyFont="1" applyFill="1" applyBorder="1" applyAlignment="1">
      <alignment horizontal="right" vertical="center"/>
    </xf>
    <xf numFmtId="4" fontId="12" fillId="0" borderId="1" xfId="1" applyNumberFormat="1" applyFont="1" applyFill="1" applyBorder="1" applyAlignment="1">
      <alignment vertical="center" wrapText="1"/>
    </xf>
    <xf numFmtId="4" fontId="3" fillId="0" borderId="1" xfId="0" applyNumberFormat="1" applyFont="1" applyFill="1" applyBorder="1" applyAlignment="1">
      <alignment vertical="top"/>
    </xf>
    <xf numFmtId="4" fontId="12" fillId="9" borderId="1" xfId="16" applyNumberFormat="1" applyFont="1" applyFill="1" applyBorder="1" applyAlignment="1">
      <alignment vertical="center" wrapText="1"/>
    </xf>
    <xf numFmtId="4" fontId="3" fillId="5" borderId="0" xfId="0" applyNumberFormat="1" applyFont="1" applyFill="1" applyBorder="1" applyAlignment="1">
      <alignment horizontal="right" vertical="center" wrapText="1"/>
    </xf>
    <xf numFmtId="168" fontId="3" fillId="0" borderId="1" xfId="0" applyNumberFormat="1" applyFont="1" applyFill="1" applyBorder="1" applyAlignment="1">
      <alignment horizontal="left" vertical="center" wrapText="1"/>
    </xf>
    <xf numFmtId="168" fontId="3" fillId="0" borderId="1" xfId="0" applyNumberFormat="1" applyFont="1" applyFill="1" applyBorder="1" applyAlignment="1">
      <alignment horizontal="left" vertical="center"/>
    </xf>
    <xf numFmtId="168" fontId="5" fillId="2" borderId="1" xfId="0" applyNumberFormat="1" applyFont="1" applyFill="1" applyBorder="1" applyAlignment="1">
      <alignment horizontal="left" vertical="center"/>
    </xf>
    <xf numFmtId="39" fontId="3" fillId="0" borderId="1" xfId="11" applyNumberFormat="1" applyFont="1" applyFill="1" applyBorder="1" applyAlignment="1">
      <alignment horizontal="left" vertical="center"/>
    </xf>
    <xf numFmtId="168" fontId="7" fillId="0" borderId="1" xfId="0" applyNumberFormat="1" applyFont="1" applyFill="1" applyBorder="1" applyAlignment="1">
      <alignment horizontal="left" vertical="center" wrapText="1"/>
    </xf>
    <xf numFmtId="4" fontId="3" fillId="9" borderId="0" xfId="0" applyNumberFormat="1" applyFont="1" applyFill="1" applyBorder="1" applyAlignment="1">
      <alignment horizontal="right" vertical="center" wrapText="1"/>
    </xf>
    <xf numFmtId="39" fontId="3" fillId="0" borderId="1" xfId="1" applyNumberFormat="1" applyFont="1" applyFill="1" applyBorder="1" applyAlignment="1">
      <alignment horizontal="left" vertical="center"/>
    </xf>
    <xf numFmtId="4" fontId="2" fillId="0" borderId="1" xfId="0" applyNumberFormat="1" applyFont="1" applyBorder="1"/>
    <xf numFmtId="168" fontId="3" fillId="0" borderId="1" xfId="1" applyNumberFormat="1" applyFont="1" applyFill="1" applyBorder="1" applyAlignment="1">
      <alignment horizontal="left" vertical="top"/>
    </xf>
    <xf numFmtId="4" fontId="3" fillId="0" borderId="2" xfId="0" applyNumberFormat="1" applyFont="1" applyBorder="1" applyAlignment="1">
      <alignment horizontal="right" vertical="top" wrapText="1"/>
    </xf>
    <xf numFmtId="4" fontId="3" fillId="0" borderId="7" xfId="0" applyNumberFormat="1" applyFont="1" applyFill="1" applyBorder="1" applyAlignment="1">
      <alignment horizontal="center" vertical="center"/>
    </xf>
    <xf numFmtId="4" fontId="3" fillId="9" borderId="2" xfId="0" applyNumberFormat="1" applyFont="1" applyFill="1" applyBorder="1" applyAlignment="1">
      <alignment horizontal="right" vertical="top" wrapText="1"/>
    </xf>
    <xf numFmtId="4" fontId="3" fillId="0" borderId="3" xfId="0" applyNumberFormat="1" applyFont="1" applyFill="1" applyBorder="1" applyAlignment="1">
      <alignment horizontal="center" vertical="center"/>
    </xf>
    <xf numFmtId="168" fontId="2" fillId="0" borderId="3" xfId="0" applyNumberFormat="1" applyFont="1" applyFill="1" applyBorder="1" applyAlignment="1">
      <alignment horizontal="left" vertical="center"/>
    </xf>
    <xf numFmtId="168" fontId="3" fillId="0" borderId="1" xfId="0" applyNumberFormat="1" applyFont="1" applyFill="1" applyBorder="1" applyAlignment="1">
      <alignment horizontal="left" vertical="top"/>
    </xf>
    <xf numFmtId="4" fontId="3" fillId="0" borderId="2" xfId="0" applyNumberFormat="1" applyFont="1" applyFill="1" applyBorder="1" applyAlignment="1">
      <alignment horizontal="right" vertical="top" wrapText="1"/>
    </xf>
    <xf numFmtId="0" fontId="3" fillId="9" borderId="2" xfId="3" applyFont="1" applyFill="1" applyBorder="1" applyAlignment="1">
      <alignment horizontal="left" vertical="center"/>
    </xf>
    <xf numFmtId="49" fontId="3" fillId="0" borderId="16" xfId="0" applyNumberFormat="1" applyFont="1" applyFill="1" applyBorder="1" applyAlignment="1">
      <alignment horizontal="right" vertical="top"/>
    </xf>
    <xf numFmtId="167" fontId="3" fillId="0" borderId="16" xfId="0" applyNumberFormat="1" applyFont="1" applyFill="1" applyBorder="1" applyAlignment="1">
      <alignment horizontal="left" vertical="center"/>
    </xf>
    <xf numFmtId="49" fontId="3" fillId="0" borderId="3" xfId="0" applyNumberFormat="1" applyFont="1" applyFill="1" applyBorder="1" applyAlignment="1">
      <alignment horizontal="right" vertical="top"/>
    </xf>
    <xf numFmtId="49" fontId="3" fillId="0" borderId="1" xfId="5" applyNumberFormat="1" applyFont="1" applyFill="1" applyBorder="1"/>
    <xf numFmtId="49" fontId="3" fillId="0" borderId="16" xfId="3" applyNumberFormat="1" applyFont="1" applyFill="1" applyBorder="1" applyAlignment="1">
      <alignment horizontal="left" vertical="top"/>
    </xf>
    <xf numFmtId="49" fontId="3" fillId="9" borderId="16" xfId="0" applyNumberFormat="1" applyFont="1" applyFill="1" applyBorder="1" applyAlignment="1">
      <alignment horizontal="right" vertical="top"/>
    </xf>
    <xf numFmtId="0" fontId="3" fillId="9" borderId="2" xfId="3" applyFont="1" applyFill="1" applyBorder="1" applyAlignment="1">
      <alignment horizontal="left" vertical="center" wrapText="1"/>
    </xf>
    <xf numFmtId="0" fontId="3" fillId="0" borderId="8" xfId="5" applyFont="1" applyFill="1" applyBorder="1" applyAlignment="1">
      <alignment wrapText="1"/>
    </xf>
    <xf numFmtId="0" fontId="3" fillId="0" borderId="12" xfId="0" applyFont="1" applyFill="1" applyBorder="1" applyAlignment="1">
      <alignment wrapText="1"/>
    </xf>
    <xf numFmtId="0" fontId="3" fillId="0" borderId="9" xfId="5" applyFont="1" applyFill="1" applyBorder="1" applyAlignment="1">
      <alignment wrapText="1"/>
    </xf>
    <xf numFmtId="0" fontId="3" fillId="0" borderId="0" xfId="0" applyFont="1" applyFill="1" applyBorder="1" applyAlignment="1">
      <alignment horizontal="left" vertical="top" wrapText="1"/>
    </xf>
    <xf numFmtId="0" fontId="3" fillId="0" borderId="9" xfId="0" applyFont="1" applyFill="1" applyBorder="1" applyAlignment="1">
      <alignment wrapText="1"/>
    </xf>
    <xf numFmtId="2" fontId="3" fillId="0" borderId="1" xfId="0" applyNumberFormat="1" applyFont="1" applyFill="1" applyBorder="1" applyAlignment="1">
      <alignment horizontal="left" vertical="center"/>
    </xf>
    <xf numFmtId="0" fontId="3" fillId="0" borderId="8" xfId="0" applyFont="1" applyFill="1" applyBorder="1" applyAlignment="1">
      <alignment wrapText="1"/>
    </xf>
    <xf numFmtId="0" fontId="3" fillId="0" borderId="1" xfId="0" applyFont="1" applyBorder="1" applyAlignment="1">
      <alignment vertical="center"/>
    </xf>
    <xf numFmtId="0" fontId="2" fillId="0" borderId="0" xfId="0" applyFont="1" applyFill="1" applyBorder="1"/>
    <xf numFmtId="0" fontId="3" fillId="0" borderId="8" xfId="3" applyFont="1" applyFill="1" applyBorder="1" applyAlignment="1">
      <alignment horizontal="left" vertical="top" wrapText="1"/>
    </xf>
    <xf numFmtId="0" fontId="2" fillId="0" borderId="18" xfId="0" applyFont="1" applyBorder="1"/>
    <xf numFmtId="0" fontId="2" fillId="0" borderId="0" xfId="0" applyFont="1" applyBorder="1"/>
    <xf numFmtId="49" fontId="3" fillId="0" borderId="1" xfId="0" applyNumberFormat="1" applyFont="1" applyFill="1" applyBorder="1" applyAlignment="1">
      <alignment vertical="top" wrapText="1"/>
    </xf>
    <xf numFmtId="0" fontId="2" fillId="0" borderId="13" xfId="0" applyFont="1" applyBorder="1"/>
    <xf numFmtId="0" fontId="2" fillId="0" borderId="19" xfId="0" applyFont="1" applyBorder="1"/>
    <xf numFmtId="0" fontId="3" fillId="0" borderId="13" xfId="0" applyFont="1" applyFill="1" applyBorder="1" applyAlignment="1">
      <alignment wrapText="1"/>
    </xf>
    <xf numFmtId="0" fontId="2" fillId="0" borderId="9" xfId="0" applyFont="1" applyBorder="1"/>
    <xf numFmtId="0" fontId="3" fillId="0" borderId="9" xfId="3" applyFont="1" applyFill="1" applyBorder="1" applyAlignment="1">
      <alignment horizontal="left" vertical="top"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wrapText="1"/>
    </xf>
    <xf numFmtId="49" fontId="5" fillId="2" borderId="16" xfId="0" applyNumberFormat="1" applyFont="1" applyFill="1" applyBorder="1" applyAlignment="1">
      <alignment horizontal="left" vertical="center"/>
    </xf>
    <xf numFmtId="49" fontId="7" fillId="0" borderId="16" xfId="0" applyNumberFormat="1" applyFont="1" applyFill="1" applyBorder="1" applyAlignment="1">
      <alignment horizontal="left" vertical="center" wrapText="1"/>
    </xf>
    <xf numFmtId="0" fontId="3" fillId="9" borderId="16" xfId="0" applyFont="1" applyFill="1" applyBorder="1" applyAlignment="1">
      <alignment horizontal="left" vertical="center" wrapText="1"/>
    </xf>
    <xf numFmtId="49" fontId="2" fillId="0" borderId="2" xfId="0" applyNumberFormat="1" applyFont="1" applyFill="1" applyBorder="1" applyAlignment="1">
      <alignment vertical="center" wrapText="1"/>
    </xf>
    <xf numFmtId="49" fontId="7" fillId="0" borderId="16" xfId="0" applyNumberFormat="1" applyFont="1" applyFill="1" applyBorder="1" applyAlignment="1">
      <alignment horizontal="left" vertical="center"/>
    </xf>
    <xf numFmtId="49" fontId="5" fillId="9" borderId="0" xfId="0" applyNumberFormat="1" applyFont="1" applyFill="1" applyBorder="1" applyAlignment="1">
      <alignment horizontal="center" wrapText="1"/>
    </xf>
    <xf numFmtId="0" fontId="3" fillId="0" borderId="4" xfId="0" applyFont="1" applyFill="1" applyBorder="1" applyAlignment="1">
      <alignment horizontal="left" vertical="top" wrapText="1"/>
    </xf>
    <xf numFmtId="49" fontId="5" fillId="9" borderId="0" xfId="0" applyNumberFormat="1" applyFont="1" applyFill="1" applyBorder="1" applyAlignment="1">
      <alignment horizontal="center" vertical="center" wrapText="1"/>
    </xf>
    <xf numFmtId="49" fontId="5" fillId="0" borderId="4"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0" fontId="2" fillId="0" borderId="10" xfId="0" applyFont="1" applyBorder="1"/>
    <xf numFmtId="49" fontId="5" fillId="0" borderId="10" xfId="0" applyNumberFormat="1" applyFont="1" applyFill="1" applyBorder="1" applyAlignment="1">
      <alignment horizontal="left" vertical="center"/>
    </xf>
    <xf numFmtId="49" fontId="3" fillId="9" borderId="0" xfId="0" applyNumberFormat="1" applyFont="1" applyFill="1" applyBorder="1" applyAlignment="1">
      <alignment horizontal="left" vertical="top" wrapText="1"/>
    </xf>
    <xf numFmtId="49" fontId="3" fillId="9" borderId="0" xfId="0" applyNumberFormat="1" applyFont="1" applyFill="1" applyBorder="1" applyAlignment="1">
      <alignment horizontal="left"/>
    </xf>
    <xf numFmtId="0" fontId="3" fillId="0" borderId="0" xfId="5" applyFont="1" applyFill="1" applyBorder="1" applyAlignment="1">
      <alignment horizontal="left" vertical="center"/>
    </xf>
    <xf numFmtId="0" fontId="2" fillId="10" borderId="1" xfId="0" applyFont="1" applyFill="1" applyBorder="1" applyAlignment="1">
      <alignment horizontal="left"/>
    </xf>
    <xf numFmtId="0" fontId="2" fillId="10" borderId="1" xfId="0" applyFont="1" applyFill="1" applyBorder="1"/>
    <xf numFmtId="0" fontId="2" fillId="10" borderId="1" xfId="0" applyFont="1" applyFill="1" applyBorder="1" applyAlignment="1">
      <alignment horizontal="center"/>
    </xf>
    <xf numFmtId="0" fontId="2" fillId="10" borderId="1" xfId="0" applyFont="1" applyFill="1" applyBorder="1" applyAlignment="1"/>
    <xf numFmtId="4" fontId="2" fillId="10" borderId="1" xfId="0" applyNumberFormat="1" applyFont="1" applyFill="1" applyBorder="1" applyAlignment="1"/>
    <xf numFmtId="0" fontId="2" fillId="10" borderId="16" xfId="0" applyFont="1" applyFill="1" applyBorder="1"/>
    <xf numFmtId="0" fontId="2" fillId="10" borderId="2" xfId="0" applyFont="1" applyFill="1" applyBorder="1"/>
    <xf numFmtId="0" fontId="2" fillId="10" borderId="0" xfId="0" applyFont="1" applyFill="1"/>
    <xf numFmtId="0" fontId="3" fillId="10" borderId="0" xfId="0" applyFont="1" applyFill="1" applyAlignment="1">
      <alignment horizontal="left" vertical="top"/>
    </xf>
    <xf numFmtId="0" fontId="3" fillId="10" borderId="0" xfId="0" applyFont="1" applyFill="1" applyAlignment="1">
      <alignment horizontal="left"/>
    </xf>
    <xf numFmtId="49" fontId="3" fillId="6" borderId="2" xfId="0" applyNumberFormat="1" applyFont="1" applyFill="1" applyBorder="1" applyAlignment="1">
      <alignment horizontal="left" vertical="top"/>
    </xf>
    <xf numFmtId="0" fontId="3" fillId="6" borderId="2" xfId="0" applyNumberFormat="1" applyFont="1" applyFill="1" applyBorder="1" applyAlignment="1">
      <alignment horizontal="left" vertical="top"/>
    </xf>
    <xf numFmtId="0" fontId="3" fillId="6" borderId="2" xfId="0" applyFont="1" applyFill="1" applyBorder="1" applyAlignment="1">
      <alignment horizontal="left" vertical="top" wrapText="1"/>
    </xf>
    <xf numFmtId="0" fontId="3" fillId="6" borderId="2" xfId="0" applyFont="1" applyFill="1" applyBorder="1" applyAlignment="1">
      <alignment horizontal="center" vertical="top" wrapText="1"/>
    </xf>
    <xf numFmtId="49" fontId="3" fillId="6" borderId="2" xfId="0" applyNumberFormat="1" applyFont="1" applyFill="1" applyBorder="1" applyAlignment="1">
      <alignment horizontal="left" vertical="top" wrapText="1"/>
    </xf>
    <xf numFmtId="49" fontId="3" fillId="6" borderId="2" xfId="0" applyNumberFormat="1" applyFont="1" applyFill="1" applyBorder="1" applyAlignment="1">
      <alignment horizontal="center" vertical="top" wrapText="1"/>
    </xf>
    <xf numFmtId="0" fontId="3" fillId="6" borderId="2" xfId="0" applyFont="1" applyFill="1" applyBorder="1" applyAlignment="1">
      <alignment horizontal="left" vertical="top"/>
    </xf>
    <xf numFmtId="2" fontId="3" fillId="6" borderId="2" xfId="0" applyNumberFormat="1" applyFont="1" applyFill="1" applyBorder="1" applyAlignment="1">
      <alignment horizontal="center" vertical="top" wrapText="1"/>
    </xf>
    <xf numFmtId="165" fontId="3" fillId="6" borderId="2" xfId="0" applyNumberFormat="1" applyFont="1" applyFill="1" applyBorder="1" applyAlignment="1">
      <alignment horizontal="left" vertical="top" wrapText="1"/>
    </xf>
    <xf numFmtId="4" fontId="3" fillId="6" borderId="2" xfId="0" applyNumberFormat="1" applyFont="1" applyFill="1" applyBorder="1" applyAlignment="1">
      <alignment vertical="top" wrapText="1"/>
    </xf>
    <xf numFmtId="4" fontId="3" fillId="6" borderId="2" xfId="0" applyNumberFormat="1" applyFont="1" applyFill="1" applyBorder="1" applyAlignment="1">
      <alignment vertical="top"/>
    </xf>
    <xf numFmtId="4" fontId="3" fillId="6" borderId="2" xfId="0" applyNumberFormat="1" applyFont="1" applyFill="1" applyBorder="1" applyAlignment="1">
      <alignment horizontal="left" vertical="top"/>
    </xf>
    <xf numFmtId="165" fontId="3" fillId="6" borderId="2" xfId="0" applyNumberFormat="1" applyFont="1" applyFill="1" applyBorder="1" applyAlignment="1">
      <alignment horizontal="left" vertical="top"/>
    </xf>
    <xf numFmtId="0" fontId="3" fillId="6" borderId="0" xfId="0" applyFont="1" applyFill="1" applyAlignment="1">
      <alignment horizontal="left" vertical="top"/>
    </xf>
    <xf numFmtId="4" fontId="3" fillId="6" borderId="2" xfId="0" applyNumberFormat="1" applyFont="1" applyFill="1" applyBorder="1" applyAlignment="1">
      <alignment horizontal="center" vertical="top"/>
    </xf>
    <xf numFmtId="49" fontId="3" fillId="6" borderId="7" xfId="0" applyNumberFormat="1" applyFont="1" applyFill="1" applyBorder="1" applyAlignment="1">
      <alignment horizontal="left" vertical="top"/>
    </xf>
    <xf numFmtId="0" fontId="3" fillId="6" borderId="7" xfId="0" applyNumberFormat="1" applyFont="1" applyFill="1" applyBorder="1" applyAlignment="1">
      <alignment horizontal="left" vertical="top"/>
    </xf>
    <xf numFmtId="0" fontId="3" fillId="6" borderId="7" xfId="0" applyFont="1" applyFill="1" applyBorder="1" applyAlignment="1">
      <alignment horizontal="left" vertical="top" wrapText="1"/>
    </xf>
    <xf numFmtId="49" fontId="7" fillId="6" borderId="0" xfId="0" applyNumberFormat="1" applyFont="1" applyFill="1" applyAlignment="1">
      <alignment horizontal="left" vertical="center"/>
    </xf>
    <xf numFmtId="49" fontId="2" fillId="6" borderId="7" xfId="0" applyNumberFormat="1" applyFont="1" applyFill="1" applyBorder="1" applyAlignment="1">
      <alignment horizontal="left" vertical="center" wrapText="1"/>
    </xf>
    <xf numFmtId="43" fontId="5" fillId="6" borderId="7"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wrapText="1"/>
    </xf>
    <xf numFmtId="43" fontId="3" fillId="6" borderId="7" xfId="0" applyNumberFormat="1" applyFont="1" applyFill="1" applyBorder="1" applyAlignment="1">
      <alignment horizontal="center" vertical="center" wrapText="1"/>
    </xf>
    <xf numFmtId="0" fontId="2" fillId="6" borderId="7" xfId="0" applyNumberFormat="1" applyFont="1" applyFill="1" applyBorder="1" applyAlignment="1">
      <alignment horizontal="center" vertical="center" wrapText="1"/>
    </xf>
    <xf numFmtId="0" fontId="3" fillId="6" borderId="2" xfId="0" applyFont="1" applyFill="1" applyBorder="1" applyAlignment="1">
      <alignment wrapText="1"/>
    </xf>
    <xf numFmtId="0" fontId="3" fillId="6" borderId="2" xfId="0" applyNumberFormat="1" applyFont="1" applyFill="1" applyBorder="1" applyAlignment="1">
      <alignment wrapText="1"/>
    </xf>
    <xf numFmtId="49" fontId="3" fillId="6" borderId="2" xfId="0" applyNumberFormat="1" applyFont="1" applyFill="1" applyBorder="1" applyAlignment="1">
      <alignment wrapText="1"/>
    </xf>
    <xf numFmtId="2" fontId="3" fillId="6" borderId="2" xfId="0" applyNumberFormat="1" applyFont="1" applyFill="1" applyBorder="1" applyAlignment="1">
      <alignment horizontal="center" wrapText="1"/>
    </xf>
    <xf numFmtId="0" fontId="3" fillId="6" borderId="2" xfId="0" applyFont="1" applyFill="1" applyBorder="1" applyAlignment="1">
      <alignment horizontal="center" wrapText="1"/>
    </xf>
    <xf numFmtId="165" fontId="3" fillId="6" borderId="2" xfId="0" applyNumberFormat="1" applyFont="1" applyFill="1" applyBorder="1" applyAlignment="1">
      <alignment vertical="top" wrapText="1"/>
    </xf>
    <xf numFmtId="165" fontId="3" fillId="6" borderId="2" xfId="0" applyNumberFormat="1" applyFont="1" applyFill="1" applyBorder="1" applyAlignment="1">
      <alignment vertical="center" wrapText="1"/>
    </xf>
    <xf numFmtId="4" fontId="3" fillId="6" borderId="2" xfId="0" applyNumberFormat="1" applyFont="1" applyFill="1" applyBorder="1" applyAlignment="1">
      <alignment vertical="center" wrapText="1"/>
    </xf>
    <xf numFmtId="4" fontId="3" fillId="6" borderId="2" xfId="0" applyNumberFormat="1" applyFont="1" applyFill="1" applyBorder="1" applyAlignment="1">
      <alignment horizontal="center" vertical="center"/>
    </xf>
    <xf numFmtId="49" fontId="3" fillId="6" borderId="2" xfId="0" applyNumberFormat="1" applyFont="1" applyFill="1" applyBorder="1"/>
    <xf numFmtId="49" fontId="5" fillId="6" borderId="2" xfId="0" applyNumberFormat="1" applyFont="1" applyFill="1" applyBorder="1" applyAlignment="1">
      <alignment horizontal="left" vertical="center"/>
    </xf>
    <xf numFmtId="49" fontId="2" fillId="6" borderId="2" xfId="0" applyNumberFormat="1" applyFont="1" applyFill="1" applyBorder="1" applyAlignment="1">
      <alignment horizontal="left"/>
    </xf>
    <xf numFmtId="49" fontId="2" fillId="6" borderId="2" xfId="0" applyNumberFormat="1" applyFont="1" applyFill="1" applyBorder="1" applyAlignment="1">
      <alignment horizontal="left" wrapText="1"/>
    </xf>
    <xf numFmtId="49" fontId="2" fillId="6" borderId="2" xfId="0" applyNumberFormat="1" applyFont="1" applyFill="1" applyBorder="1" applyAlignment="1">
      <alignment horizontal="left" vertical="center"/>
    </xf>
    <xf numFmtId="49" fontId="3" fillId="6" borderId="2" xfId="0" applyNumberFormat="1" applyFont="1" applyFill="1" applyBorder="1" applyAlignment="1">
      <alignment horizontal="left" vertical="center"/>
    </xf>
    <xf numFmtId="0" fontId="2" fillId="6" borderId="2" xfId="0" applyNumberFormat="1" applyFont="1" applyFill="1" applyBorder="1" applyAlignment="1">
      <alignment horizontal="left" vertical="center"/>
    </xf>
    <xf numFmtId="0" fontId="10" fillId="6" borderId="2" xfId="0" applyFont="1" applyFill="1" applyBorder="1" applyAlignment="1">
      <alignment horizontal="left" vertical="center" wrapText="1"/>
    </xf>
    <xf numFmtId="0" fontId="3" fillId="6" borderId="2" xfId="0" applyFont="1" applyFill="1" applyBorder="1" applyAlignment="1">
      <alignment vertical="center" wrapText="1"/>
    </xf>
    <xf numFmtId="0" fontId="3" fillId="6" borderId="2" xfId="0" applyFont="1" applyFill="1" applyBorder="1" applyAlignment="1">
      <alignment horizontal="left" vertical="center" wrapText="1"/>
    </xf>
    <xf numFmtId="0" fontId="2" fillId="6" borderId="2" xfId="0" applyFont="1" applyFill="1" applyBorder="1" applyAlignment="1">
      <alignment horizontal="center" vertical="center"/>
    </xf>
    <xf numFmtId="49" fontId="7" fillId="6" borderId="2" xfId="0" applyNumberFormat="1" applyFont="1" applyFill="1" applyBorder="1" applyAlignment="1">
      <alignment horizontal="left" vertical="center"/>
    </xf>
    <xf numFmtId="0" fontId="2" fillId="6" borderId="2" xfId="0" applyNumberFormat="1" applyFont="1" applyFill="1" applyBorder="1" applyAlignment="1">
      <alignment horizontal="center" vertical="center"/>
    </xf>
    <xf numFmtId="0" fontId="2" fillId="6" borderId="2" xfId="2" applyFont="1" applyFill="1" applyBorder="1" applyAlignment="1">
      <alignment horizontal="center" vertical="center"/>
    </xf>
    <xf numFmtId="49" fontId="2" fillId="6" borderId="2" xfId="0" applyNumberFormat="1" applyFont="1" applyFill="1" applyBorder="1" applyAlignment="1">
      <alignment horizontal="center" vertical="center"/>
    </xf>
    <xf numFmtId="0" fontId="3" fillId="6" borderId="2" xfId="0" applyFont="1" applyFill="1" applyBorder="1" applyAlignment="1">
      <alignment vertical="center"/>
    </xf>
    <xf numFmtId="0" fontId="2" fillId="6" borderId="2" xfId="0" applyFont="1" applyFill="1" applyBorder="1" applyAlignment="1">
      <alignment vertical="center"/>
    </xf>
    <xf numFmtId="1" fontId="3" fillId="6" borderId="2" xfId="0" applyNumberFormat="1" applyFont="1" applyFill="1" applyBorder="1" applyAlignment="1">
      <alignment horizontal="center" vertical="center"/>
    </xf>
    <xf numFmtId="0" fontId="3" fillId="6" borderId="2" xfId="0" applyNumberFormat="1" applyFont="1" applyFill="1" applyBorder="1" applyAlignment="1">
      <alignment horizontal="center" vertical="center"/>
    </xf>
    <xf numFmtId="168" fontId="5" fillId="6" borderId="2" xfId="0" applyNumberFormat="1" applyFont="1" applyFill="1" applyBorder="1" applyAlignment="1">
      <alignment horizontal="left" vertical="center"/>
    </xf>
    <xf numFmtId="49" fontId="3" fillId="6" borderId="2" xfId="0" applyNumberFormat="1" applyFont="1" applyFill="1" applyBorder="1" applyAlignment="1">
      <alignment horizontal="right" vertical="top"/>
    </xf>
    <xf numFmtId="2" fontId="3" fillId="6" borderId="2" xfId="0" applyNumberFormat="1" applyFont="1" applyFill="1" applyBorder="1" applyAlignment="1">
      <alignment horizontal="left" vertical="center" wrapText="1"/>
    </xf>
    <xf numFmtId="0" fontId="3" fillId="6" borderId="2" xfId="8" applyNumberFormat="1" applyFont="1" applyFill="1" applyBorder="1" applyAlignment="1" applyProtection="1">
      <alignment horizontal="left" vertical="center" wrapText="1"/>
      <protection hidden="1"/>
    </xf>
    <xf numFmtId="0" fontId="0" fillId="6" borderId="0" xfId="0" applyFill="1"/>
    <xf numFmtId="0" fontId="2" fillId="6" borderId="0" xfId="0" applyFont="1" applyFill="1"/>
    <xf numFmtId="49" fontId="3" fillId="6" borderId="2" xfId="0" applyNumberFormat="1" applyFont="1" applyFill="1" applyBorder="1" applyAlignment="1">
      <alignment horizontal="left" vertical="center" wrapText="1"/>
    </xf>
    <xf numFmtId="0" fontId="3" fillId="6" borderId="2" xfId="0" applyNumberFormat="1" applyFont="1" applyFill="1" applyBorder="1" applyAlignment="1">
      <alignment horizontal="left" vertical="center"/>
    </xf>
    <xf numFmtId="49" fontId="3" fillId="6" borderId="2" xfId="0" applyNumberFormat="1" applyFont="1" applyFill="1" applyBorder="1" applyAlignment="1">
      <alignment horizontal="center" vertical="center"/>
    </xf>
    <xf numFmtId="173" fontId="3" fillId="6" borderId="2" xfId="0" applyNumberFormat="1" applyFont="1" applyFill="1" applyBorder="1" applyAlignment="1">
      <alignment horizontal="left" vertical="center"/>
    </xf>
    <xf numFmtId="49" fontId="3" fillId="6" borderId="2" xfId="7" applyNumberFormat="1" applyFont="1" applyFill="1" applyBorder="1" applyAlignment="1">
      <alignment horizontal="left" vertical="center"/>
    </xf>
    <xf numFmtId="0" fontId="3" fillId="6" borderId="2" xfId="0" applyFont="1" applyFill="1" applyBorder="1" applyAlignment="1">
      <alignment horizontal="left" vertical="center"/>
    </xf>
    <xf numFmtId="168" fontId="3" fillId="6" borderId="2" xfId="0" applyNumberFormat="1" applyFont="1" applyFill="1" applyBorder="1" applyAlignment="1">
      <alignment horizontal="left" vertical="center"/>
    </xf>
    <xf numFmtId="0" fontId="3" fillId="6" borderId="0" xfId="0" applyFont="1" applyFill="1"/>
    <xf numFmtId="0" fontId="3" fillId="6" borderId="2" xfId="0" applyNumberFormat="1" applyFont="1" applyFill="1" applyBorder="1" applyAlignment="1">
      <alignment horizontal="left" vertical="center" wrapText="1"/>
    </xf>
    <xf numFmtId="49" fontId="3" fillId="6" borderId="2" xfId="0" applyNumberFormat="1" applyFont="1" applyFill="1" applyBorder="1" applyAlignment="1">
      <alignment horizontal="center" vertical="center" wrapText="1"/>
    </xf>
    <xf numFmtId="168" fontId="3" fillId="6" borderId="2" xfId="0" applyNumberFormat="1" applyFont="1" applyFill="1" applyBorder="1" applyAlignment="1">
      <alignment horizontal="left" vertical="center" wrapText="1"/>
    </xf>
    <xf numFmtId="0" fontId="3" fillId="11" borderId="1" xfId="0" applyFont="1" applyFill="1" applyBorder="1" applyAlignment="1">
      <alignment horizontal="left" vertical="center"/>
    </xf>
    <xf numFmtId="0" fontId="3" fillId="11" borderId="1" xfId="0" applyNumberFormat="1" applyFont="1" applyFill="1" applyBorder="1" applyAlignment="1">
      <alignment horizontal="left" vertical="center"/>
    </xf>
    <xf numFmtId="49" fontId="3" fillId="11" borderId="1" xfId="0" applyNumberFormat="1" applyFont="1" applyFill="1" applyBorder="1" applyAlignment="1">
      <alignment horizontal="left"/>
    </xf>
    <xf numFmtId="49" fontId="7" fillId="11" borderId="1" xfId="0" applyNumberFormat="1" applyFont="1" applyFill="1" applyBorder="1" applyAlignment="1">
      <alignment horizontal="left" vertical="center"/>
    </xf>
    <xf numFmtId="0" fontId="3" fillId="11" borderId="1" xfId="0" applyFont="1" applyFill="1" applyBorder="1" applyAlignment="1">
      <alignment horizontal="left"/>
    </xf>
    <xf numFmtId="49" fontId="3" fillId="11" borderId="1" xfId="0" applyNumberFormat="1" applyFont="1" applyFill="1" applyBorder="1" applyAlignment="1">
      <alignment horizontal="left" vertical="center"/>
    </xf>
    <xf numFmtId="0" fontId="3" fillId="11" borderId="1" xfId="2" applyFont="1" applyFill="1" applyBorder="1" applyAlignment="1">
      <alignment horizontal="left" vertical="center"/>
    </xf>
    <xf numFmtId="1" fontId="3" fillId="11" borderId="1" xfId="0" applyNumberFormat="1" applyFont="1" applyFill="1" applyBorder="1" applyAlignment="1">
      <alignment horizontal="left" vertical="center"/>
    </xf>
    <xf numFmtId="169" fontId="3" fillId="11" borderId="1" xfId="0" applyNumberFormat="1" applyFont="1" applyFill="1" applyBorder="1" applyAlignment="1">
      <alignment horizontal="left" vertical="center"/>
    </xf>
    <xf numFmtId="2" fontId="3" fillId="11" borderId="1" xfId="0" applyNumberFormat="1" applyFont="1" applyFill="1" applyBorder="1" applyAlignment="1">
      <alignment horizontal="left" vertical="center"/>
    </xf>
    <xf numFmtId="4" fontId="3" fillId="11" borderId="1" xfId="18" applyNumberFormat="1" applyFont="1" applyFill="1" applyBorder="1" applyAlignment="1">
      <alignment horizontal="right" vertical="center"/>
    </xf>
    <xf numFmtId="4" fontId="3" fillId="11" borderId="1" xfId="0" applyNumberFormat="1" applyFont="1" applyFill="1" applyBorder="1" applyAlignment="1">
      <alignment horizontal="right" vertical="center"/>
    </xf>
    <xf numFmtId="4" fontId="3" fillId="11" borderId="1" xfId="0" applyNumberFormat="1" applyFont="1" applyFill="1" applyBorder="1" applyAlignment="1">
      <alignment horizontal="left" vertical="center"/>
    </xf>
    <xf numFmtId="0" fontId="3" fillId="11" borderId="16" xfId="3" applyFont="1" applyFill="1" applyBorder="1" applyAlignment="1">
      <alignment horizontal="left" vertical="center"/>
    </xf>
    <xf numFmtId="0" fontId="3" fillId="11" borderId="1" xfId="3" applyFont="1" applyFill="1" applyBorder="1" applyAlignment="1">
      <alignment horizontal="left" vertical="center" wrapText="1"/>
    </xf>
    <xf numFmtId="49" fontId="3" fillId="11" borderId="16" xfId="0" applyNumberFormat="1" applyFont="1" applyFill="1" applyBorder="1" applyAlignment="1">
      <alignment horizontal="left" vertical="center"/>
    </xf>
    <xf numFmtId="49" fontId="3" fillId="11" borderId="2" xfId="0" applyNumberFormat="1" applyFont="1" applyFill="1" applyBorder="1" applyAlignment="1">
      <alignment horizontal="left" vertical="center"/>
    </xf>
    <xf numFmtId="49" fontId="3" fillId="11" borderId="2" xfId="0" applyNumberFormat="1" applyFont="1" applyFill="1" applyBorder="1" applyAlignment="1">
      <alignment horizontal="left"/>
    </xf>
    <xf numFmtId="0" fontId="3" fillId="11" borderId="2" xfId="20" applyFont="1" applyFill="1" applyBorder="1" applyAlignment="1">
      <alignment horizontal="left" vertical="center"/>
    </xf>
    <xf numFmtId="0" fontId="3" fillId="11" borderId="2" xfId="0" applyNumberFormat="1" applyFont="1" applyFill="1" applyBorder="1" applyAlignment="1">
      <alignment horizontal="left"/>
    </xf>
    <xf numFmtId="0" fontId="3" fillId="11" borderId="2" xfId="0" applyFont="1" applyFill="1" applyBorder="1" applyAlignment="1">
      <alignment horizontal="left"/>
    </xf>
    <xf numFmtId="49" fontId="7" fillId="11" borderId="2" xfId="0" applyNumberFormat="1" applyFont="1" applyFill="1" applyBorder="1" applyAlignment="1">
      <alignment horizontal="left"/>
    </xf>
    <xf numFmtId="0" fontId="3" fillId="11" borderId="2" xfId="2" applyFont="1" applyFill="1" applyBorder="1" applyAlignment="1"/>
    <xf numFmtId="0" fontId="3" fillId="11" borderId="2" xfId="2" applyFont="1" applyFill="1" applyBorder="1" applyAlignment="1">
      <alignment horizontal="left"/>
    </xf>
    <xf numFmtId="1" fontId="3" fillId="11" borderId="2" xfId="0" applyNumberFormat="1" applyFont="1" applyFill="1" applyBorder="1" applyAlignment="1">
      <alignment horizontal="left" vertical="center"/>
    </xf>
    <xf numFmtId="169" fontId="3" fillId="11" borderId="2" xfId="0" applyNumberFormat="1" applyFont="1" applyFill="1" applyBorder="1" applyAlignment="1">
      <alignment horizontal="left" vertical="center"/>
    </xf>
    <xf numFmtId="2" fontId="3" fillId="11" borderId="2" xfId="0" applyNumberFormat="1" applyFont="1" applyFill="1" applyBorder="1" applyAlignment="1">
      <alignment horizontal="left" vertical="center"/>
    </xf>
    <xf numFmtId="4" fontId="3" fillId="11" borderId="2" xfId="18" applyNumberFormat="1" applyFont="1" applyFill="1" applyBorder="1" applyAlignment="1">
      <alignment horizontal="right" vertical="center"/>
    </xf>
    <xf numFmtId="4" fontId="3" fillId="11" borderId="2" xfId="0" applyNumberFormat="1" applyFont="1" applyFill="1" applyBorder="1" applyAlignment="1">
      <alignment horizontal="right" vertical="center"/>
    </xf>
    <xf numFmtId="4" fontId="3" fillId="11" borderId="2" xfId="0" applyNumberFormat="1" applyFont="1" applyFill="1" applyBorder="1" applyAlignment="1">
      <alignment horizontal="left"/>
    </xf>
    <xf numFmtId="0" fontId="3" fillId="11" borderId="3" xfId="3" applyFont="1" applyFill="1" applyBorder="1" applyAlignment="1">
      <alignment horizontal="left"/>
    </xf>
    <xf numFmtId="0" fontId="3" fillId="11" borderId="2" xfId="3" applyFont="1" applyFill="1" applyBorder="1" applyAlignment="1">
      <alignment horizontal="left" wrapText="1"/>
    </xf>
    <xf numFmtId="49" fontId="3" fillId="11" borderId="3" xfId="0" applyNumberFormat="1" applyFont="1" applyFill="1" applyBorder="1" applyAlignment="1">
      <alignment horizontal="left"/>
    </xf>
    <xf numFmtId="0" fontId="3" fillId="11" borderId="2" xfId="5" applyNumberFormat="1" applyFont="1" applyFill="1" applyBorder="1" applyAlignment="1">
      <alignment vertical="center"/>
    </xf>
    <xf numFmtId="0" fontId="3" fillId="11" borderId="2" xfId="17" applyFont="1" applyFill="1" applyBorder="1" applyAlignment="1">
      <alignment horizontal="left" vertical="center"/>
    </xf>
    <xf numFmtId="0" fontId="3" fillId="11" borderId="2" xfId="5" applyFont="1" applyFill="1" applyBorder="1" applyAlignment="1">
      <alignment vertical="center"/>
    </xf>
    <xf numFmtId="49" fontId="3" fillId="11" borderId="2" xfId="5" applyNumberFormat="1" applyFont="1" applyFill="1" applyBorder="1" applyAlignment="1">
      <alignment vertical="center"/>
    </xf>
    <xf numFmtId="49" fontId="3" fillId="11" borderId="2" xfId="0" applyNumberFormat="1" applyFont="1" applyFill="1" applyBorder="1" applyAlignment="1">
      <alignment vertical="center"/>
    </xf>
    <xf numFmtId="1" fontId="3" fillId="11" borderId="2" xfId="5" applyNumberFormat="1" applyFont="1" applyFill="1" applyBorder="1" applyAlignment="1">
      <alignment vertical="center"/>
    </xf>
    <xf numFmtId="165" fontId="3" fillId="11" borderId="2" xfId="5" applyNumberFormat="1" applyFont="1" applyFill="1" applyBorder="1" applyAlignment="1">
      <alignment vertical="center"/>
    </xf>
    <xf numFmtId="166" fontId="3" fillId="11" borderId="2" xfId="18" applyFont="1" applyFill="1" applyBorder="1" applyAlignment="1">
      <alignment vertical="center"/>
    </xf>
    <xf numFmtId="39" fontId="3" fillId="11" borderId="2" xfId="18" applyNumberFormat="1" applyFont="1" applyFill="1" applyBorder="1" applyAlignment="1">
      <alignment horizontal="right" vertical="center"/>
    </xf>
    <xf numFmtId="39" fontId="3" fillId="11" borderId="2" xfId="18" applyNumberFormat="1" applyFont="1" applyFill="1" applyBorder="1" applyAlignment="1">
      <alignment vertical="center"/>
    </xf>
    <xf numFmtId="167" fontId="3" fillId="11" borderId="2" xfId="5" applyNumberFormat="1" applyFont="1" applyFill="1" applyBorder="1" applyAlignment="1">
      <alignment vertical="center"/>
    </xf>
    <xf numFmtId="0" fontId="3" fillId="11" borderId="2" xfId="5" applyFont="1" applyFill="1" applyBorder="1" applyAlignment="1">
      <alignment horizontal="left" vertical="center"/>
    </xf>
    <xf numFmtId="0" fontId="3" fillId="11" borderId="2" xfId="0" applyFont="1" applyFill="1" applyBorder="1" applyAlignment="1">
      <alignment horizontal="left" vertical="center"/>
    </xf>
    <xf numFmtId="0" fontId="3" fillId="11" borderId="2" xfId="2" applyFont="1" applyFill="1" applyBorder="1" applyAlignment="1">
      <alignment vertical="center"/>
    </xf>
    <xf numFmtId="49" fontId="3" fillId="11" borderId="2" xfId="0" applyNumberFormat="1" applyFont="1" applyFill="1" applyBorder="1" applyAlignment="1">
      <alignment horizontal="center" vertical="center"/>
    </xf>
    <xf numFmtId="0" fontId="3" fillId="11" borderId="2" xfId="2" applyFont="1" applyFill="1" applyBorder="1" applyAlignment="1">
      <alignment horizontal="left" vertical="center"/>
    </xf>
    <xf numFmtId="39" fontId="3" fillId="11" borderId="2" xfId="18" applyNumberFormat="1" applyFont="1" applyFill="1" applyBorder="1" applyAlignment="1">
      <alignment horizontal="left" vertical="center"/>
    </xf>
    <xf numFmtId="0" fontId="3" fillId="11" borderId="2" xfId="3" applyFont="1" applyFill="1" applyBorder="1" applyAlignment="1">
      <alignment horizontal="left" vertical="center"/>
    </xf>
    <xf numFmtId="49" fontId="3" fillId="11" borderId="2" xfId="0" applyNumberFormat="1" applyFont="1" applyFill="1" applyBorder="1" applyAlignment="1">
      <alignment horizontal="left" vertical="center" wrapText="1"/>
    </xf>
    <xf numFmtId="4" fontId="3" fillId="11" borderId="2" xfId="0" applyNumberFormat="1" applyFont="1" applyFill="1" applyBorder="1" applyAlignment="1">
      <alignment horizontal="left" vertical="top" wrapText="1"/>
    </xf>
    <xf numFmtId="168" fontId="3" fillId="11" borderId="2" xfId="0" applyNumberFormat="1" applyFont="1" applyFill="1" applyBorder="1" applyAlignment="1">
      <alignment vertical="center"/>
    </xf>
    <xf numFmtId="49" fontId="3" fillId="11" borderId="2" xfId="0" applyNumberFormat="1" applyFont="1" applyFill="1" applyBorder="1" applyAlignment="1">
      <alignment vertical="center" wrapText="1"/>
    </xf>
    <xf numFmtId="49" fontId="3" fillId="11" borderId="2" xfId="0" applyNumberFormat="1" applyFont="1" applyFill="1" applyBorder="1" applyAlignment="1">
      <alignment horizontal="center" vertical="center" wrapText="1"/>
    </xf>
    <xf numFmtId="168" fontId="2" fillId="11" borderId="2" xfId="0" applyNumberFormat="1" applyFont="1" applyFill="1" applyBorder="1" applyAlignment="1">
      <alignment horizontal="center" vertical="center" wrapText="1"/>
    </xf>
    <xf numFmtId="168" fontId="2" fillId="11" borderId="2" xfId="0" applyNumberFormat="1" applyFont="1" applyFill="1" applyBorder="1" applyAlignment="1">
      <alignment horizontal="left" vertical="center" wrapText="1"/>
    </xf>
    <xf numFmtId="49" fontId="2" fillId="11" borderId="2" xfId="0" applyNumberFormat="1" applyFont="1" applyFill="1" applyBorder="1" applyAlignment="1">
      <alignment horizontal="left" vertical="center" wrapText="1"/>
    </xf>
    <xf numFmtId="49" fontId="2" fillId="11" borderId="2" xfId="0" applyNumberFormat="1" applyFont="1" applyFill="1" applyBorder="1" applyAlignment="1">
      <alignment horizontal="left" vertical="center"/>
    </xf>
    <xf numFmtId="0" fontId="2" fillId="11" borderId="2" xfId="0" applyNumberFormat="1" applyFont="1" applyFill="1" applyBorder="1" applyAlignment="1">
      <alignment horizontal="left" vertical="center"/>
    </xf>
    <xf numFmtId="49" fontId="5" fillId="11" borderId="2" xfId="0" applyNumberFormat="1" applyFont="1" applyFill="1" applyBorder="1" applyAlignment="1">
      <alignment horizontal="left" vertical="center"/>
    </xf>
    <xf numFmtId="49" fontId="2" fillId="11" borderId="2" xfId="0" applyNumberFormat="1" applyFont="1" applyFill="1" applyBorder="1" applyAlignment="1">
      <alignment vertical="center" wrapText="1"/>
    </xf>
    <xf numFmtId="49" fontId="2" fillId="11" borderId="2" xfId="0" applyNumberFormat="1" applyFont="1" applyFill="1" applyBorder="1" applyAlignment="1">
      <alignment vertical="center"/>
    </xf>
    <xf numFmtId="0" fontId="2" fillId="11" borderId="2" xfId="0" applyFont="1" applyFill="1" applyBorder="1" applyAlignment="1">
      <alignment horizontal="left" vertical="center" wrapText="1"/>
    </xf>
    <xf numFmtId="1" fontId="2" fillId="11" borderId="2" xfId="0" applyNumberFormat="1" applyFont="1" applyFill="1" applyBorder="1" applyAlignment="1">
      <alignment horizontal="left" vertical="center" wrapText="1"/>
    </xf>
    <xf numFmtId="49" fontId="2" fillId="11" borderId="2" xfId="2" applyNumberFormat="1" applyFont="1" applyFill="1" applyBorder="1" applyAlignment="1">
      <alignment horizontal="left" vertical="center" wrapText="1"/>
    </xf>
    <xf numFmtId="0" fontId="2" fillId="11" borderId="2" xfId="0" applyNumberFormat="1" applyFont="1" applyFill="1" applyBorder="1" applyAlignment="1">
      <alignment vertical="center" wrapText="1"/>
    </xf>
    <xf numFmtId="49" fontId="3" fillId="11" borderId="2" xfId="0" applyNumberFormat="1" applyFont="1" applyFill="1" applyBorder="1" applyAlignment="1">
      <alignment horizontal="left" vertical="top"/>
    </xf>
    <xf numFmtId="17" fontId="3" fillId="11" borderId="2" xfId="0" applyNumberFormat="1" applyFont="1" applyFill="1" applyBorder="1" applyAlignment="1">
      <alignment horizontal="left" vertical="center" wrapText="1"/>
    </xf>
    <xf numFmtId="165" fontId="2" fillId="11" borderId="2" xfId="0" applyNumberFormat="1" applyFont="1" applyFill="1" applyBorder="1" applyAlignment="1">
      <alignment horizontal="left" vertical="center" wrapText="1"/>
    </xf>
    <xf numFmtId="3" fontId="2" fillId="11" borderId="2" xfId="0" applyNumberFormat="1" applyFont="1" applyFill="1" applyBorder="1" applyAlignment="1">
      <alignment horizontal="left" vertical="center" wrapText="1"/>
    </xf>
    <xf numFmtId="3" fontId="2" fillId="11" borderId="2" xfId="0" applyNumberFormat="1" applyFont="1" applyFill="1" applyBorder="1" applyAlignment="1">
      <alignment horizontal="right" vertical="center" wrapText="1"/>
    </xf>
    <xf numFmtId="4" fontId="3" fillId="11" borderId="2" xfId="0" applyNumberFormat="1" applyFont="1" applyFill="1" applyBorder="1" applyAlignment="1">
      <alignment horizontal="right" vertical="center" wrapText="1"/>
    </xf>
    <xf numFmtId="49" fontId="5" fillId="11" borderId="2" xfId="0" applyNumberFormat="1" applyFont="1" applyFill="1" applyBorder="1" applyAlignment="1">
      <alignment horizontal="center" wrapText="1"/>
    </xf>
    <xf numFmtId="49" fontId="5" fillId="11" borderId="2" xfId="0" applyNumberFormat="1" applyFont="1" applyFill="1" applyBorder="1" applyAlignment="1">
      <alignment horizontal="center" vertical="center" wrapText="1"/>
    </xf>
    <xf numFmtId="49" fontId="3" fillId="11" borderId="2" xfId="0" applyNumberFormat="1" applyFont="1" applyFill="1" applyBorder="1" applyAlignment="1">
      <alignment horizontal="left" vertical="top" wrapText="1"/>
    </xf>
    <xf numFmtId="0" fontId="3" fillId="11" borderId="2" xfId="5" applyNumberFormat="1" applyFont="1" applyFill="1" applyBorder="1" applyAlignment="1">
      <alignment horizontal="left" vertical="center"/>
    </xf>
    <xf numFmtId="0" fontId="3" fillId="11" borderId="2" xfId="0" applyNumberFormat="1" applyFont="1" applyFill="1" applyBorder="1" applyAlignment="1">
      <alignment horizontal="left" vertical="center"/>
    </xf>
    <xf numFmtId="49" fontId="2" fillId="11" borderId="1" xfId="0" applyNumberFormat="1" applyFont="1" applyFill="1" applyBorder="1" applyAlignment="1">
      <alignment vertical="center" wrapText="1"/>
    </xf>
    <xf numFmtId="49" fontId="2" fillId="11" borderId="1" xfId="0" applyNumberFormat="1" applyFont="1" applyFill="1" applyBorder="1" applyAlignment="1">
      <alignment horizontal="left" vertical="center"/>
    </xf>
    <xf numFmtId="0" fontId="2" fillId="11" borderId="2" xfId="0" applyNumberFormat="1" applyFont="1" applyFill="1" applyBorder="1" applyAlignment="1">
      <alignment horizontal="left" vertical="center" wrapText="1"/>
    </xf>
    <xf numFmtId="49" fontId="3" fillId="11" borderId="2" xfId="0" applyNumberFormat="1" applyFont="1" applyFill="1" applyBorder="1" applyAlignment="1">
      <alignment horizontal="left" wrapText="1"/>
    </xf>
    <xf numFmtId="49" fontId="5" fillId="11" borderId="0" xfId="0" applyNumberFormat="1" applyFont="1" applyFill="1" applyBorder="1" applyAlignment="1">
      <alignment horizontal="center" wrapText="1"/>
    </xf>
    <xf numFmtId="49" fontId="5" fillId="11" borderId="2" xfId="0" applyNumberFormat="1" applyFont="1" applyFill="1" applyBorder="1" applyAlignment="1">
      <alignment horizontal="left" wrapText="1"/>
    </xf>
    <xf numFmtId="0" fontId="3" fillId="11" borderId="3" xfId="0" applyFont="1" applyFill="1" applyBorder="1" applyAlignment="1">
      <alignment horizontal="left" vertical="top" wrapText="1"/>
    </xf>
    <xf numFmtId="0" fontId="20" fillId="11" borderId="2" xfId="0" applyFont="1" applyFill="1" applyBorder="1" applyAlignment="1">
      <alignment vertical="top" wrapText="1"/>
    </xf>
    <xf numFmtId="49" fontId="3" fillId="11" borderId="5" xfId="0" applyNumberFormat="1" applyFont="1" applyFill="1" applyBorder="1" applyAlignment="1">
      <alignment horizontal="center" vertical="center"/>
    </xf>
    <xf numFmtId="173" fontId="3" fillId="11" borderId="2" xfId="0" applyNumberFormat="1" applyFont="1" applyFill="1" applyBorder="1" applyAlignment="1">
      <alignment horizontal="left" vertical="center"/>
    </xf>
    <xf numFmtId="49" fontId="3" fillId="11" borderId="2" xfId="7" applyNumberFormat="1" applyFont="1" applyFill="1" applyBorder="1" applyAlignment="1">
      <alignment horizontal="left" vertical="center"/>
    </xf>
    <xf numFmtId="0" fontId="3" fillId="11" borderId="2" xfId="0" applyNumberFormat="1" applyFont="1" applyFill="1" applyBorder="1" applyAlignment="1">
      <alignment horizontal="center" vertical="center"/>
    </xf>
    <xf numFmtId="0" fontId="3" fillId="11" borderId="2" xfId="0" applyNumberFormat="1" applyFont="1" applyFill="1" applyBorder="1" applyAlignment="1">
      <alignment vertical="center"/>
    </xf>
    <xf numFmtId="4" fontId="3" fillId="11" borderId="2" xfId="0" applyNumberFormat="1" applyFont="1" applyFill="1" applyBorder="1" applyAlignment="1">
      <alignment vertical="center"/>
    </xf>
    <xf numFmtId="4" fontId="12" fillId="11" borderId="2" xfId="16" applyNumberFormat="1" applyFont="1" applyFill="1" applyBorder="1" applyAlignment="1">
      <alignment vertical="center" wrapText="1"/>
    </xf>
    <xf numFmtId="168" fontId="3" fillId="11" borderId="2" xfId="0" applyNumberFormat="1" applyFont="1" applyFill="1" applyBorder="1" applyAlignment="1">
      <alignment horizontal="left" vertical="center"/>
    </xf>
    <xf numFmtId="49" fontId="3" fillId="11" borderId="2" xfId="0" applyNumberFormat="1" applyFont="1" applyFill="1" applyBorder="1" applyAlignment="1">
      <alignment horizontal="right" vertical="top"/>
    </xf>
    <xf numFmtId="0" fontId="25" fillId="11" borderId="0" xfId="0" applyFont="1" applyFill="1" applyAlignment="1">
      <alignment vertical="center"/>
    </xf>
    <xf numFmtId="0" fontId="3" fillId="11" borderId="0" xfId="0" applyFont="1" applyFill="1"/>
    <xf numFmtId="43" fontId="5" fillId="2" borderId="1" xfId="0" applyNumberFormat="1" applyFont="1" applyFill="1" applyBorder="1" applyAlignment="1">
      <alignment horizontal="center" vertical="center" wrapText="1"/>
    </xf>
    <xf numFmtId="43" fontId="5" fillId="2" borderId="6" xfId="0" applyNumberFormat="1" applyFont="1" applyFill="1" applyBorder="1" applyAlignment="1">
      <alignment horizontal="center" vertical="center" wrapText="1"/>
    </xf>
    <xf numFmtId="43" fontId="5" fillId="2" borderId="7" xfId="0" applyNumberFormat="1"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5" fillId="0" borderId="6" xfId="0" applyNumberFormat="1" applyFont="1" applyFill="1" applyBorder="1" applyAlignment="1">
      <alignment horizontal="left" vertical="center" wrapText="1"/>
    </xf>
    <xf numFmtId="43" fontId="5" fillId="0" borderId="7" xfId="0" applyNumberFormat="1" applyFont="1" applyFill="1" applyBorder="1" applyAlignment="1">
      <alignment horizontal="left" vertical="center" wrapText="1"/>
    </xf>
    <xf numFmtId="43" fontId="7" fillId="2" borderId="1" xfId="0" applyNumberFormat="1" applyFont="1" applyFill="1" applyBorder="1" applyAlignment="1">
      <alignment horizontal="center" vertical="center" wrapText="1"/>
    </xf>
    <xf numFmtId="43" fontId="7" fillId="2" borderId="6" xfId="0" applyNumberFormat="1" applyFont="1" applyFill="1" applyBorder="1" applyAlignment="1">
      <alignment horizontal="center" vertical="center" wrapText="1"/>
    </xf>
    <xf numFmtId="43" fontId="7" fillId="2" borderId="7" xfId="0" applyNumberFormat="1" applyFont="1" applyFill="1" applyBorder="1" applyAlignment="1">
      <alignment horizontal="center" vertical="center" wrapText="1"/>
    </xf>
    <xf numFmtId="43" fontId="5" fillId="2" borderId="3" xfId="0" applyNumberFormat="1" applyFont="1" applyFill="1" applyBorder="1" applyAlignment="1">
      <alignment horizontal="center" vertical="center" wrapText="1"/>
    </xf>
    <xf numFmtId="43" fontId="5" fillId="2" borderId="4" xfId="0" applyNumberFormat="1" applyFont="1" applyFill="1" applyBorder="1" applyAlignment="1">
      <alignment horizontal="center" vertical="center" wrapText="1"/>
    </xf>
    <xf numFmtId="43" fontId="5" fillId="2" borderId="5" xfId="0" applyNumberFormat="1" applyFont="1" applyFill="1" applyBorder="1" applyAlignment="1">
      <alignment horizontal="center" vertical="center" wrapText="1"/>
    </xf>
  </cellXfs>
  <cellStyles count="21">
    <cellStyle name="SAS FM Read-only data cell (read-only table)" xfId="12"/>
    <cellStyle name="Style 1" xfId="20"/>
    <cellStyle name="Гиперссылка" xfId="13" builtinId="8"/>
    <cellStyle name="Обычный" xfId="0" builtinId="0"/>
    <cellStyle name="Обычный 10 2 2" xfId="3"/>
    <cellStyle name="Обычный 2" xfId="5"/>
    <cellStyle name="Обычный 2 2" xfId="2"/>
    <cellStyle name="Обычный 27" xfId="19"/>
    <cellStyle name="Обычный 4" xfId="9"/>
    <cellStyle name="Обычный 4 2 2" xfId="17"/>
    <cellStyle name="Обычный 5" xfId="6"/>
    <cellStyle name="Обычный_2012 ПП раздел 13 09 11 8" xfId="10"/>
    <cellStyle name="Обычный_Лист1" xfId="7"/>
    <cellStyle name="Стиль 1" xfId="8"/>
    <cellStyle name="Финансовый" xfId="1" builtinId="3"/>
    <cellStyle name="Финансовый 10" xfId="16"/>
    <cellStyle name="Финансовый 12 2" xfId="18"/>
    <cellStyle name="Финансовый 13" xfId="14"/>
    <cellStyle name="Финансовый 13 2" xfId="15"/>
    <cellStyle name="Финансовый 15" xfId="4"/>
    <cellStyle name="Финансовый 4 3" xfId="11"/>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01"/>
  <sheetViews>
    <sheetView tabSelected="1" topLeftCell="A2" zoomScale="80" zoomScaleNormal="80" workbookViewId="0">
      <pane ySplit="8" topLeftCell="A88" activePane="bottomLeft" state="frozen"/>
      <selection activeCell="A2" sqref="A2"/>
      <selection pane="bottomLeft" activeCell="A557" sqref="A557"/>
    </sheetView>
  </sheetViews>
  <sheetFormatPr defaultRowHeight="12.95" customHeight="1"/>
  <cols>
    <col min="1" max="1" width="9.7109375" style="285" customWidth="1"/>
    <col min="2" max="2" width="7.5703125" style="1" customWidth="1"/>
    <col min="3" max="3" width="10.5703125" style="2" customWidth="1"/>
    <col min="4" max="4" width="14.85546875" style="2" customWidth="1"/>
    <col min="5" max="5" width="12.85546875" style="2" customWidth="1"/>
    <col min="6" max="6" width="14.7109375" style="2" customWidth="1"/>
    <col min="7" max="7" width="14.140625" style="2" customWidth="1"/>
    <col min="8" max="8" width="20.7109375" style="2" customWidth="1"/>
    <col min="9" max="9" width="25.28515625" style="2" customWidth="1"/>
    <col min="10" max="10" width="25.7109375" style="2" customWidth="1"/>
    <col min="11" max="11" width="9.140625" style="3" customWidth="1"/>
    <col min="12" max="13" width="9.140625" style="2" customWidth="1"/>
    <col min="14" max="14" width="9.140625" style="3" customWidth="1"/>
    <col min="15" max="15" width="10.7109375" style="2" customWidth="1"/>
    <col min="16" max="16" width="11" style="2" customWidth="1"/>
    <col min="17" max="17" width="9.140625" style="3" customWidth="1"/>
    <col min="18" max="18" width="7.28515625" style="3" customWidth="1"/>
    <col min="19" max="19" width="11.42578125" style="2" customWidth="1"/>
    <col min="20" max="20" width="9.140625" style="4" customWidth="1"/>
    <col min="21" max="26" width="9.140625" style="2" customWidth="1"/>
    <col min="27" max="28" width="9.140625" style="3" customWidth="1"/>
    <col min="29" max="29" width="14.140625" style="3" customWidth="1"/>
    <col min="30" max="30" width="15" style="2" customWidth="1"/>
    <col min="31" max="31" width="9.140625" style="2" customWidth="1"/>
    <col min="32" max="32" width="12.140625" style="2" customWidth="1"/>
    <col min="33" max="33" width="17.85546875" style="2" customWidth="1"/>
    <col min="34" max="34" width="27.140625" style="5" customWidth="1"/>
    <col min="35" max="35" width="24.140625" style="5" customWidth="1"/>
    <col min="36" max="37" width="21.140625" style="2" customWidth="1"/>
    <col min="38" max="38" width="18.7109375" style="2" customWidth="1"/>
    <col min="39" max="39" width="18.5703125" style="2" customWidth="1"/>
    <col min="40" max="40" width="9.140625" style="2" customWidth="1"/>
    <col min="41" max="41" width="56" style="6" customWidth="1"/>
    <col min="42" max="49" width="9.140625" style="2" customWidth="1"/>
    <col min="50" max="50" width="18.85546875" style="2" customWidth="1"/>
    <col min="51" max="51" width="16.7109375" style="2" customWidth="1"/>
    <col min="52" max="16384" width="9.140625" style="1"/>
  </cols>
  <sheetData>
    <row r="1" spans="1:55" ht="18.75">
      <c r="J1" s="13" t="s">
        <v>2130</v>
      </c>
      <c r="Z1" s="11" t="s">
        <v>2131</v>
      </c>
    </row>
    <row r="2" spans="1:55" ht="18.75">
      <c r="A2" s="7"/>
      <c r="B2" s="7"/>
      <c r="C2" s="7"/>
      <c r="D2" s="7"/>
      <c r="E2" s="8"/>
      <c r="F2" s="7"/>
      <c r="G2" s="9"/>
      <c r="H2" s="7"/>
      <c r="I2" s="7"/>
      <c r="J2" s="13"/>
      <c r="K2" s="10"/>
      <c r="L2" s="7"/>
      <c r="M2" s="7"/>
      <c r="N2" s="10"/>
      <c r="O2" s="7"/>
      <c r="P2" s="7"/>
      <c r="Q2" s="10"/>
      <c r="R2" s="10"/>
      <c r="S2" s="7"/>
      <c r="T2" s="11"/>
      <c r="U2" s="7"/>
      <c r="V2" s="7"/>
      <c r="W2" s="7"/>
      <c r="X2" s="7"/>
      <c r="Y2" s="7"/>
      <c r="Z2" s="11" t="s">
        <v>4023</v>
      </c>
      <c r="AA2" s="10"/>
      <c r="AB2" s="10"/>
      <c r="AC2" s="10"/>
      <c r="AD2" s="7"/>
      <c r="AE2" s="7"/>
      <c r="AF2" s="7"/>
      <c r="AG2" s="7"/>
      <c r="AH2" s="12"/>
      <c r="AI2" s="12"/>
      <c r="AJ2" s="7"/>
      <c r="AK2" s="7"/>
      <c r="AL2" s="7"/>
      <c r="AM2" s="7"/>
      <c r="AN2" s="7"/>
      <c r="AO2" s="220"/>
      <c r="AP2" s="7"/>
      <c r="AQ2" s="7"/>
      <c r="AR2" s="7"/>
      <c r="AS2" s="7"/>
      <c r="AT2" s="7"/>
      <c r="AU2" s="7"/>
      <c r="AV2" s="7"/>
      <c r="AW2" s="7"/>
      <c r="AX2" s="7"/>
      <c r="AY2" s="7"/>
    </row>
    <row r="3" spans="1:55" ht="18.75">
      <c r="A3" s="7"/>
      <c r="B3" s="7"/>
      <c r="C3" s="7"/>
      <c r="D3" s="7"/>
      <c r="E3" s="8"/>
      <c r="F3" s="7"/>
      <c r="G3" s="7"/>
      <c r="H3" s="7"/>
      <c r="I3" s="7"/>
      <c r="J3" s="13"/>
      <c r="K3" s="10"/>
      <c r="L3" s="7"/>
      <c r="M3" s="7"/>
      <c r="N3" s="10"/>
      <c r="O3" s="7"/>
      <c r="P3" s="7"/>
      <c r="Q3" s="10"/>
      <c r="R3" s="10"/>
      <c r="S3" s="7"/>
      <c r="T3" s="11"/>
      <c r="U3" s="7"/>
      <c r="V3" s="7"/>
      <c r="W3" s="7"/>
      <c r="X3" s="7"/>
      <c r="Y3" s="7"/>
      <c r="Z3" s="213"/>
      <c r="AA3" s="10"/>
      <c r="AB3" s="10"/>
      <c r="AC3" s="10"/>
      <c r="AD3" s="7"/>
      <c r="AE3" s="7"/>
      <c r="AF3" s="7"/>
      <c r="AG3" s="7"/>
      <c r="AH3" s="12"/>
      <c r="AI3" s="12"/>
      <c r="AJ3" s="7"/>
      <c r="AK3" s="7"/>
      <c r="AL3" s="7"/>
      <c r="AM3" s="7"/>
      <c r="AN3" s="7"/>
      <c r="AO3" s="220"/>
      <c r="AP3" s="7"/>
      <c r="AQ3" s="7"/>
      <c r="AR3" s="7"/>
      <c r="AS3" s="7"/>
      <c r="AT3" s="7"/>
      <c r="AU3" s="7"/>
      <c r="AV3" s="7"/>
      <c r="AW3" s="7"/>
      <c r="AX3" s="7"/>
      <c r="AY3" s="7"/>
    </row>
    <row r="4" spans="1:55" ht="12.75">
      <c r="A4" s="7"/>
      <c r="B4" s="7"/>
      <c r="C4" s="7"/>
      <c r="D4" s="7"/>
      <c r="E4" s="8"/>
      <c r="F4" s="7"/>
      <c r="G4" s="7"/>
      <c r="H4" s="7"/>
      <c r="I4" s="7"/>
      <c r="J4" s="7"/>
      <c r="K4" s="10"/>
      <c r="L4" s="7"/>
      <c r="M4" s="7"/>
      <c r="N4" s="10"/>
      <c r="O4" s="7"/>
      <c r="P4" s="7"/>
      <c r="Q4" s="10"/>
      <c r="R4" s="10"/>
      <c r="S4" s="7"/>
      <c r="T4" s="11"/>
      <c r="U4" s="7"/>
      <c r="V4" s="7"/>
      <c r="W4" s="7"/>
      <c r="X4" s="7"/>
      <c r="Y4" s="7"/>
      <c r="Z4" s="7"/>
      <c r="AA4" s="10"/>
      <c r="AB4" s="10"/>
      <c r="AC4" s="10"/>
      <c r="AD4" s="7"/>
      <c r="AE4" s="7"/>
      <c r="AF4" s="7"/>
      <c r="AG4" s="7"/>
      <c r="AH4" s="12"/>
      <c r="AI4" s="12"/>
      <c r="AJ4" s="7"/>
      <c r="AK4" s="7"/>
      <c r="AL4" s="7"/>
      <c r="AM4" s="7"/>
      <c r="AN4" s="7"/>
      <c r="AO4" s="220"/>
      <c r="AP4" s="7"/>
      <c r="AQ4" s="7"/>
      <c r="AR4" s="7"/>
      <c r="AS4" s="7"/>
      <c r="AT4" s="7"/>
      <c r="AU4" s="7"/>
      <c r="AV4" s="7"/>
      <c r="AW4" s="7"/>
      <c r="AX4" s="7"/>
      <c r="AY4" s="7"/>
    </row>
    <row r="5" spans="1:55" s="196" customFormat="1" ht="24" customHeight="1">
      <c r="A5" s="862" t="s">
        <v>0</v>
      </c>
      <c r="B5" s="859" t="s">
        <v>1</v>
      </c>
      <c r="C5" s="859" t="s">
        <v>2127</v>
      </c>
      <c r="D5" s="859" t="s">
        <v>2</v>
      </c>
      <c r="E5" s="865" t="s">
        <v>3</v>
      </c>
      <c r="F5" s="859" t="s">
        <v>4</v>
      </c>
      <c r="G5" s="14" t="s">
        <v>5</v>
      </c>
      <c r="H5" s="859" t="s">
        <v>6</v>
      </c>
      <c r="I5" s="859" t="s">
        <v>7</v>
      </c>
      <c r="J5" s="859" t="s">
        <v>8</v>
      </c>
      <c r="K5" s="859" t="s">
        <v>9</v>
      </c>
      <c r="L5" s="859" t="s">
        <v>10</v>
      </c>
      <c r="M5" s="859" t="s">
        <v>11</v>
      </c>
      <c r="N5" s="859" t="s">
        <v>12</v>
      </c>
      <c r="O5" s="859" t="s">
        <v>13</v>
      </c>
      <c r="P5" s="859" t="s">
        <v>14</v>
      </c>
      <c r="Q5" s="859" t="s">
        <v>15</v>
      </c>
      <c r="R5" s="859" t="s">
        <v>16</v>
      </c>
      <c r="S5" s="859" t="s">
        <v>17</v>
      </c>
      <c r="T5" s="859" t="s">
        <v>18</v>
      </c>
      <c r="U5" s="859" t="s">
        <v>19</v>
      </c>
      <c r="V5" s="868" t="s">
        <v>20</v>
      </c>
      <c r="W5" s="869"/>
      <c r="X5" s="869"/>
      <c r="Y5" s="869"/>
      <c r="Z5" s="870"/>
      <c r="AA5" s="868" t="s">
        <v>21</v>
      </c>
      <c r="AB5" s="869"/>
      <c r="AC5" s="870"/>
      <c r="AD5" s="859" t="s">
        <v>22</v>
      </c>
      <c r="AE5" s="859" t="s">
        <v>23</v>
      </c>
      <c r="AF5" s="868" t="s">
        <v>24</v>
      </c>
      <c r="AG5" s="869"/>
      <c r="AH5" s="869"/>
      <c r="AI5" s="870"/>
      <c r="AJ5" s="868" t="s">
        <v>25</v>
      </c>
      <c r="AK5" s="869"/>
      <c r="AL5" s="870"/>
      <c r="AM5" s="15" t="s">
        <v>26</v>
      </c>
      <c r="AN5" s="15" t="s">
        <v>27</v>
      </c>
      <c r="AO5" s="14"/>
      <c r="AP5" s="15" t="s">
        <v>28</v>
      </c>
      <c r="AQ5" s="15"/>
      <c r="AR5" s="15"/>
      <c r="AS5" s="15"/>
      <c r="AT5" s="15"/>
      <c r="AU5" s="15"/>
      <c r="AV5" s="15"/>
      <c r="AW5" s="15"/>
      <c r="AX5" s="15"/>
      <c r="AY5" s="15" t="s">
        <v>29</v>
      </c>
    </row>
    <row r="6" spans="1:55" ht="42.75" customHeight="1">
      <c r="A6" s="863"/>
      <c r="B6" s="860"/>
      <c r="C6" s="860"/>
      <c r="D6" s="860"/>
      <c r="E6" s="866"/>
      <c r="F6" s="860"/>
      <c r="G6" s="16" t="s">
        <v>30</v>
      </c>
      <c r="H6" s="860"/>
      <c r="I6" s="860"/>
      <c r="J6" s="860"/>
      <c r="K6" s="860"/>
      <c r="L6" s="860"/>
      <c r="M6" s="860"/>
      <c r="N6" s="860"/>
      <c r="O6" s="860"/>
      <c r="P6" s="860"/>
      <c r="Q6" s="860"/>
      <c r="R6" s="860"/>
      <c r="S6" s="860"/>
      <c r="T6" s="860"/>
      <c r="U6" s="860"/>
      <c r="V6" s="16" t="s">
        <v>31</v>
      </c>
      <c r="W6" s="16"/>
      <c r="X6" s="16" t="s">
        <v>32</v>
      </c>
      <c r="Y6" s="16" t="s">
        <v>33</v>
      </c>
      <c r="Z6" s="16"/>
      <c r="AA6" s="17"/>
      <c r="AB6" s="17"/>
      <c r="AC6" s="17"/>
      <c r="AD6" s="860"/>
      <c r="AE6" s="860"/>
      <c r="AF6" s="17" t="s">
        <v>34</v>
      </c>
      <c r="AG6" s="17" t="s">
        <v>35</v>
      </c>
      <c r="AH6" s="18" t="s">
        <v>36</v>
      </c>
      <c r="AI6" s="18" t="s">
        <v>37</v>
      </c>
      <c r="AJ6" s="17" t="s">
        <v>34</v>
      </c>
      <c r="AK6" s="17" t="s">
        <v>36</v>
      </c>
      <c r="AL6" s="17" t="s">
        <v>37</v>
      </c>
      <c r="AM6" s="19"/>
      <c r="AN6" s="19" t="s">
        <v>38</v>
      </c>
      <c r="AO6" s="16" t="s">
        <v>39</v>
      </c>
      <c r="AP6" s="19" t="s">
        <v>40</v>
      </c>
      <c r="AQ6" s="19"/>
      <c r="AR6" s="19"/>
      <c r="AS6" s="19" t="s">
        <v>41</v>
      </c>
      <c r="AT6" s="19"/>
      <c r="AU6" s="19"/>
      <c r="AV6" s="19" t="s">
        <v>42</v>
      </c>
      <c r="AW6" s="19"/>
      <c r="AX6" s="19"/>
      <c r="AY6" s="19"/>
    </row>
    <row r="7" spans="1:55" ht="30" customHeight="1">
      <c r="A7" s="864"/>
      <c r="B7" s="861"/>
      <c r="C7" s="861"/>
      <c r="D7" s="861"/>
      <c r="E7" s="867"/>
      <c r="F7" s="861"/>
      <c r="G7" s="16" t="s">
        <v>43</v>
      </c>
      <c r="H7" s="861"/>
      <c r="I7" s="861"/>
      <c r="J7" s="861"/>
      <c r="K7" s="861"/>
      <c r="L7" s="861"/>
      <c r="M7" s="861"/>
      <c r="N7" s="861"/>
      <c r="O7" s="861"/>
      <c r="P7" s="861"/>
      <c r="Q7" s="861"/>
      <c r="R7" s="861"/>
      <c r="S7" s="861"/>
      <c r="T7" s="861"/>
      <c r="U7" s="861"/>
      <c r="V7" s="16" t="s">
        <v>44</v>
      </c>
      <c r="W7" s="16" t="s">
        <v>45</v>
      </c>
      <c r="X7" s="16" t="s">
        <v>46</v>
      </c>
      <c r="Y7" s="16" t="s">
        <v>47</v>
      </c>
      <c r="Z7" s="16" t="s">
        <v>46</v>
      </c>
      <c r="AA7" s="17" t="s">
        <v>48</v>
      </c>
      <c r="AB7" s="17" t="s">
        <v>49</v>
      </c>
      <c r="AC7" s="17" t="s">
        <v>50</v>
      </c>
      <c r="AD7" s="861"/>
      <c r="AE7" s="861"/>
      <c r="AF7" s="16"/>
      <c r="AG7" s="16"/>
      <c r="AH7" s="18"/>
      <c r="AI7" s="18"/>
      <c r="AJ7" s="16"/>
      <c r="AK7" s="16"/>
      <c r="AL7" s="16"/>
      <c r="AM7" s="19"/>
      <c r="AN7" s="19"/>
      <c r="AO7" s="16"/>
      <c r="AP7" s="19" t="s">
        <v>51</v>
      </c>
      <c r="AQ7" s="19" t="s">
        <v>52</v>
      </c>
      <c r="AR7" s="19" t="s">
        <v>53</v>
      </c>
      <c r="AS7" s="19" t="s">
        <v>51</v>
      </c>
      <c r="AT7" s="19" t="s">
        <v>52</v>
      </c>
      <c r="AU7" s="19" t="s">
        <v>53</v>
      </c>
      <c r="AV7" s="19" t="s">
        <v>51</v>
      </c>
      <c r="AW7" s="19" t="s">
        <v>52</v>
      </c>
      <c r="AX7" s="19" t="s">
        <v>53</v>
      </c>
      <c r="AY7" s="19"/>
    </row>
    <row r="8" spans="1:55" s="197" customFormat="1" ht="12.75">
      <c r="A8" s="90"/>
      <c r="B8" s="20"/>
      <c r="C8" s="21"/>
      <c r="D8" s="21"/>
      <c r="E8" s="22"/>
      <c r="F8" s="21"/>
      <c r="G8" s="21" t="s">
        <v>54</v>
      </c>
      <c r="H8" s="21" t="s">
        <v>55</v>
      </c>
      <c r="I8" s="21" t="s">
        <v>56</v>
      </c>
      <c r="J8" s="21" t="s">
        <v>57</v>
      </c>
      <c r="K8" s="21" t="s">
        <v>58</v>
      </c>
      <c r="L8" s="21" t="s">
        <v>59</v>
      </c>
      <c r="M8" s="21" t="s">
        <v>60</v>
      </c>
      <c r="N8" s="21" t="s">
        <v>61</v>
      </c>
      <c r="O8" s="21" t="s">
        <v>62</v>
      </c>
      <c r="P8" s="21" t="s">
        <v>63</v>
      </c>
      <c r="Q8" s="21" t="s">
        <v>64</v>
      </c>
      <c r="R8" s="21" t="s">
        <v>65</v>
      </c>
      <c r="S8" s="21" t="s">
        <v>66</v>
      </c>
      <c r="T8" s="21" t="s">
        <v>67</v>
      </c>
      <c r="U8" s="21" t="s">
        <v>68</v>
      </c>
      <c r="V8" s="21" t="s">
        <v>69</v>
      </c>
      <c r="W8" s="21" t="s">
        <v>70</v>
      </c>
      <c r="X8" s="21" t="s">
        <v>71</v>
      </c>
      <c r="Y8" s="21" t="s">
        <v>72</v>
      </c>
      <c r="Z8" s="21" t="s">
        <v>73</v>
      </c>
      <c r="AA8" s="21" t="s">
        <v>74</v>
      </c>
      <c r="AB8" s="21" t="s">
        <v>75</v>
      </c>
      <c r="AC8" s="21" t="s">
        <v>76</v>
      </c>
      <c r="AD8" s="21" t="s">
        <v>77</v>
      </c>
      <c r="AE8" s="21" t="s">
        <v>78</v>
      </c>
      <c r="AF8" s="21" t="s">
        <v>79</v>
      </c>
      <c r="AG8" s="21" t="s">
        <v>80</v>
      </c>
      <c r="AH8" s="23" t="s">
        <v>81</v>
      </c>
      <c r="AI8" s="23" t="s">
        <v>82</v>
      </c>
      <c r="AJ8" s="21" t="s">
        <v>83</v>
      </c>
      <c r="AK8" s="21" t="s">
        <v>84</v>
      </c>
      <c r="AL8" s="21" t="s">
        <v>85</v>
      </c>
      <c r="AM8" s="21" t="s">
        <v>86</v>
      </c>
      <c r="AN8" s="21" t="s">
        <v>87</v>
      </c>
      <c r="AO8" s="17" t="s">
        <v>88</v>
      </c>
      <c r="AP8" s="21" t="s">
        <v>89</v>
      </c>
      <c r="AQ8" s="21" t="s">
        <v>90</v>
      </c>
      <c r="AR8" s="21" t="s">
        <v>91</v>
      </c>
      <c r="AS8" s="21" t="s">
        <v>92</v>
      </c>
      <c r="AT8" s="21" t="s">
        <v>93</v>
      </c>
      <c r="AU8" s="21" t="s">
        <v>94</v>
      </c>
      <c r="AV8" s="21" t="s">
        <v>95</v>
      </c>
      <c r="AW8" s="21" t="s">
        <v>96</v>
      </c>
      <c r="AX8" s="21" t="s">
        <v>97</v>
      </c>
      <c r="AY8" s="21" t="s">
        <v>98</v>
      </c>
    </row>
    <row r="9" spans="1:55" s="198" customFormat="1" ht="13.5" customHeight="1">
      <c r="A9" s="286"/>
      <c r="B9" s="24"/>
      <c r="C9" s="24"/>
      <c r="D9" s="24"/>
      <c r="E9" s="25"/>
      <c r="F9" s="25"/>
      <c r="G9" s="25"/>
      <c r="H9" s="25" t="s">
        <v>99</v>
      </c>
      <c r="I9" s="25"/>
      <c r="J9" s="26"/>
      <c r="K9" s="27"/>
      <c r="L9" s="26"/>
      <c r="M9" s="26"/>
      <c r="N9" s="27"/>
      <c r="O9" s="26"/>
      <c r="P9" s="25"/>
      <c r="Q9" s="28"/>
      <c r="R9" s="27"/>
      <c r="S9" s="25"/>
      <c r="T9" s="29"/>
      <c r="U9" s="25"/>
      <c r="V9" s="26"/>
      <c r="W9" s="26"/>
      <c r="X9" s="26"/>
      <c r="Y9" s="30"/>
      <c r="Z9" s="25"/>
      <c r="AA9" s="27"/>
      <c r="AB9" s="31"/>
      <c r="AC9" s="27"/>
      <c r="AD9" s="32"/>
      <c r="AE9" s="32"/>
      <c r="AF9" s="33"/>
      <c r="AG9" s="34"/>
      <c r="AH9" s="35">
        <f>SUM(AH10:AH800)</f>
        <v>4822357178.3007984</v>
      </c>
      <c r="AI9" s="35">
        <f>SUM(AI10:AI800)</f>
        <v>5401040039.6969061</v>
      </c>
      <c r="AJ9" s="34"/>
      <c r="AK9" s="34"/>
      <c r="AL9" s="24"/>
      <c r="AM9" s="25"/>
      <c r="AN9" s="25"/>
      <c r="AO9" s="25"/>
      <c r="AP9" s="25"/>
      <c r="AQ9" s="25"/>
      <c r="AR9" s="25"/>
      <c r="AS9" s="25"/>
      <c r="AT9" s="25"/>
      <c r="AU9" s="25"/>
      <c r="AV9" s="25"/>
      <c r="AW9" s="25"/>
      <c r="AX9" s="24"/>
      <c r="AY9" s="24"/>
    </row>
    <row r="10" spans="1:55" s="50" customFormat="1" ht="12.95" customHeight="1">
      <c r="A10" s="36" t="s">
        <v>100</v>
      </c>
      <c r="B10" s="36"/>
      <c r="C10" s="37"/>
      <c r="D10" s="36">
        <v>210015437</v>
      </c>
      <c r="E10" s="38" t="s">
        <v>1266</v>
      </c>
      <c r="F10" s="38">
        <v>22100000</v>
      </c>
      <c r="G10" s="38" t="s">
        <v>1216</v>
      </c>
      <c r="H10" s="38" t="s">
        <v>101</v>
      </c>
      <c r="I10" s="38" t="s">
        <v>102</v>
      </c>
      <c r="J10" s="38" t="s">
        <v>103</v>
      </c>
      <c r="K10" s="39" t="s">
        <v>104</v>
      </c>
      <c r="L10" s="40" t="s">
        <v>105</v>
      </c>
      <c r="M10" s="38"/>
      <c r="N10" s="41" t="s">
        <v>106</v>
      </c>
      <c r="O10" s="40" t="s">
        <v>107</v>
      </c>
      <c r="P10" s="38" t="s">
        <v>108</v>
      </c>
      <c r="Q10" s="41" t="s">
        <v>109</v>
      </c>
      <c r="R10" s="39" t="s">
        <v>110</v>
      </c>
      <c r="S10" s="40" t="s">
        <v>107</v>
      </c>
      <c r="T10" s="42" t="s">
        <v>111</v>
      </c>
      <c r="U10" s="38" t="s">
        <v>112</v>
      </c>
      <c r="V10" s="40">
        <v>60</v>
      </c>
      <c r="W10" s="38" t="s">
        <v>113</v>
      </c>
      <c r="X10" s="40"/>
      <c r="Y10" s="40"/>
      <c r="Z10" s="40"/>
      <c r="AA10" s="41" t="s">
        <v>106</v>
      </c>
      <c r="AB10" s="39">
        <v>90</v>
      </c>
      <c r="AC10" s="39">
        <v>10</v>
      </c>
      <c r="AD10" s="43" t="s">
        <v>114</v>
      </c>
      <c r="AE10" s="38" t="s">
        <v>115</v>
      </c>
      <c r="AF10" s="43">
        <v>60</v>
      </c>
      <c r="AG10" s="43">
        <v>5400</v>
      </c>
      <c r="AH10" s="44">
        <f t="shared" ref="AH10:AH41" si="0">AF10*AG10</f>
        <v>324000</v>
      </c>
      <c r="AI10" s="45">
        <f t="shared" ref="AI10:AI41" si="1">AH10*1.12</f>
        <v>362880.00000000006</v>
      </c>
      <c r="AJ10" s="46"/>
      <c r="AK10" s="47"/>
      <c r="AL10" s="46"/>
      <c r="AM10" s="46" t="s">
        <v>116</v>
      </c>
      <c r="AN10" s="36"/>
      <c r="AO10" s="38"/>
      <c r="AP10" s="38"/>
      <c r="AQ10" s="38"/>
      <c r="AR10" s="38" t="s">
        <v>117</v>
      </c>
      <c r="AS10" s="38" t="s">
        <v>117</v>
      </c>
      <c r="AT10" s="38"/>
      <c r="AU10" s="38"/>
      <c r="AV10" s="38"/>
      <c r="AW10" s="38"/>
      <c r="AX10" s="38"/>
      <c r="AY10" s="38"/>
      <c r="BC10" s="50">
        <v>1</v>
      </c>
    </row>
    <row r="11" spans="1:55" s="50" customFormat="1" ht="12.95" customHeight="1">
      <c r="A11" s="36" t="s">
        <v>100</v>
      </c>
      <c r="B11" s="36"/>
      <c r="C11" s="37"/>
      <c r="D11" s="36">
        <v>220000790</v>
      </c>
      <c r="E11" s="38" t="s">
        <v>3390</v>
      </c>
      <c r="F11" s="38">
        <v>22100001</v>
      </c>
      <c r="G11" s="38" t="s">
        <v>1217</v>
      </c>
      <c r="H11" s="38" t="s">
        <v>118</v>
      </c>
      <c r="I11" s="38" t="s">
        <v>119</v>
      </c>
      <c r="J11" s="38" t="s">
        <v>120</v>
      </c>
      <c r="K11" s="39" t="s">
        <v>104</v>
      </c>
      <c r="L11" s="40"/>
      <c r="M11" s="38" t="s">
        <v>121</v>
      </c>
      <c r="N11" s="41" t="s">
        <v>83</v>
      </c>
      <c r="O11" s="40" t="s">
        <v>107</v>
      </c>
      <c r="P11" s="38" t="s">
        <v>108</v>
      </c>
      <c r="Q11" s="41" t="s">
        <v>109</v>
      </c>
      <c r="R11" s="39" t="s">
        <v>110</v>
      </c>
      <c r="S11" s="40" t="s">
        <v>107</v>
      </c>
      <c r="T11" s="42" t="s">
        <v>122</v>
      </c>
      <c r="U11" s="38" t="s">
        <v>112</v>
      </c>
      <c r="V11" s="40">
        <v>60</v>
      </c>
      <c r="W11" s="38" t="s">
        <v>113</v>
      </c>
      <c r="X11" s="40"/>
      <c r="Y11" s="40"/>
      <c r="Z11" s="40"/>
      <c r="AA11" s="41">
        <v>30</v>
      </c>
      <c r="AB11" s="39">
        <v>60</v>
      </c>
      <c r="AC11" s="39">
        <v>10</v>
      </c>
      <c r="AD11" s="43" t="s">
        <v>123</v>
      </c>
      <c r="AE11" s="38" t="s">
        <v>115</v>
      </c>
      <c r="AF11" s="51">
        <v>20</v>
      </c>
      <c r="AG11" s="51">
        <v>237161.4</v>
      </c>
      <c r="AH11" s="44">
        <f t="shared" si="0"/>
        <v>4743228</v>
      </c>
      <c r="AI11" s="45">
        <f t="shared" si="1"/>
        <v>5312415.3600000003</v>
      </c>
      <c r="AJ11" s="46"/>
      <c r="AK11" s="47"/>
      <c r="AL11" s="46"/>
      <c r="AM11" s="46" t="s">
        <v>116</v>
      </c>
      <c r="AN11" s="36"/>
      <c r="AO11" s="38"/>
      <c r="AP11" s="38"/>
      <c r="AQ11" s="38"/>
      <c r="AR11" s="38" t="s">
        <v>124</v>
      </c>
      <c r="AS11" s="38" t="s">
        <v>124</v>
      </c>
      <c r="AT11" s="38"/>
      <c r="AU11" s="38"/>
      <c r="AV11" s="38"/>
      <c r="AW11" s="38"/>
      <c r="AX11" s="38"/>
      <c r="AY11" s="38"/>
      <c r="BC11" s="50">
        <v>2</v>
      </c>
    </row>
    <row r="12" spans="1:55" s="50" customFormat="1" ht="12.95" customHeight="1">
      <c r="A12" s="36" t="s">
        <v>100</v>
      </c>
      <c r="B12" s="36"/>
      <c r="C12" s="37"/>
      <c r="D12" s="36">
        <v>220000793</v>
      </c>
      <c r="E12" s="38" t="s">
        <v>3391</v>
      </c>
      <c r="F12" s="38">
        <v>22100002</v>
      </c>
      <c r="G12" s="38" t="s">
        <v>1218</v>
      </c>
      <c r="H12" s="38" t="s">
        <v>118</v>
      </c>
      <c r="I12" s="38" t="s">
        <v>119</v>
      </c>
      <c r="J12" s="38" t="s">
        <v>120</v>
      </c>
      <c r="K12" s="39" t="s">
        <v>104</v>
      </c>
      <c r="L12" s="40" t="s">
        <v>105</v>
      </c>
      <c r="M12" s="38" t="s">
        <v>121</v>
      </c>
      <c r="N12" s="41" t="s">
        <v>83</v>
      </c>
      <c r="O12" s="40" t="s">
        <v>107</v>
      </c>
      <c r="P12" s="38" t="s">
        <v>108</v>
      </c>
      <c r="Q12" s="41" t="s">
        <v>109</v>
      </c>
      <c r="R12" s="39" t="s">
        <v>110</v>
      </c>
      <c r="S12" s="40" t="s">
        <v>107</v>
      </c>
      <c r="T12" s="42" t="s">
        <v>122</v>
      </c>
      <c r="U12" s="38" t="s">
        <v>112</v>
      </c>
      <c r="V12" s="40">
        <v>60</v>
      </c>
      <c r="W12" s="38" t="s">
        <v>113</v>
      </c>
      <c r="X12" s="40"/>
      <c r="Y12" s="40"/>
      <c r="Z12" s="40"/>
      <c r="AA12" s="41">
        <v>30</v>
      </c>
      <c r="AB12" s="39">
        <v>60</v>
      </c>
      <c r="AC12" s="39">
        <v>10</v>
      </c>
      <c r="AD12" s="43" t="s">
        <v>123</v>
      </c>
      <c r="AE12" s="38" t="s">
        <v>115</v>
      </c>
      <c r="AF12" s="51">
        <v>9</v>
      </c>
      <c r="AG12" s="51">
        <v>184988.61</v>
      </c>
      <c r="AH12" s="44">
        <f t="shared" si="0"/>
        <v>1664897.4899999998</v>
      </c>
      <c r="AI12" s="45">
        <f t="shared" si="1"/>
        <v>1864685.1887999999</v>
      </c>
      <c r="AJ12" s="46"/>
      <c r="AK12" s="47"/>
      <c r="AL12" s="46"/>
      <c r="AM12" s="46" t="s">
        <v>116</v>
      </c>
      <c r="AN12" s="36"/>
      <c r="AO12" s="38"/>
      <c r="AP12" s="38"/>
      <c r="AQ12" s="38"/>
      <c r="AR12" s="38" t="s">
        <v>125</v>
      </c>
      <c r="AS12" s="38" t="s">
        <v>125</v>
      </c>
      <c r="AT12" s="38"/>
      <c r="AU12" s="38"/>
      <c r="AV12" s="38"/>
      <c r="AW12" s="38"/>
      <c r="AX12" s="38"/>
      <c r="AY12" s="38"/>
      <c r="BC12" s="50">
        <v>3</v>
      </c>
    </row>
    <row r="13" spans="1:55" s="50" customFormat="1" ht="12.95" customHeight="1">
      <c r="A13" s="36" t="s">
        <v>100</v>
      </c>
      <c r="B13" s="36"/>
      <c r="C13" s="37"/>
      <c r="D13" s="36">
        <v>210024448</v>
      </c>
      <c r="E13" s="38" t="s">
        <v>1305</v>
      </c>
      <c r="F13" s="38">
        <v>22100003</v>
      </c>
      <c r="G13" s="38" t="s">
        <v>1219</v>
      </c>
      <c r="H13" s="38" t="s">
        <v>126</v>
      </c>
      <c r="I13" s="38" t="s">
        <v>127</v>
      </c>
      <c r="J13" s="38" t="s">
        <v>128</v>
      </c>
      <c r="K13" s="39" t="s">
        <v>104</v>
      </c>
      <c r="L13" s="40" t="s">
        <v>105</v>
      </c>
      <c r="M13" s="38"/>
      <c r="N13" s="41" t="s">
        <v>106</v>
      </c>
      <c r="O13" s="40" t="s">
        <v>107</v>
      </c>
      <c r="P13" s="38" t="s">
        <v>108</v>
      </c>
      <c r="Q13" s="41" t="s">
        <v>109</v>
      </c>
      <c r="R13" s="39" t="s">
        <v>110</v>
      </c>
      <c r="S13" s="40" t="s">
        <v>107</v>
      </c>
      <c r="T13" s="42" t="s">
        <v>111</v>
      </c>
      <c r="U13" s="38" t="s">
        <v>112</v>
      </c>
      <c r="V13" s="40">
        <v>60</v>
      </c>
      <c r="W13" s="38" t="s">
        <v>113</v>
      </c>
      <c r="X13" s="40"/>
      <c r="Y13" s="40"/>
      <c r="Z13" s="40"/>
      <c r="AA13" s="41" t="s">
        <v>106</v>
      </c>
      <c r="AB13" s="39">
        <v>90</v>
      </c>
      <c r="AC13" s="39">
        <v>10</v>
      </c>
      <c r="AD13" s="43" t="s">
        <v>129</v>
      </c>
      <c r="AE13" s="38" t="s">
        <v>115</v>
      </c>
      <c r="AF13" s="51">
        <v>24</v>
      </c>
      <c r="AG13" s="51">
        <v>4067.22</v>
      </c>
      <c r="AH13" s="44">
        <f t="shared" si="0"/>
        <v>97613.28</v>
      </c>
      <c r="AI13" s="45">
        <f t="shared" si="1"/>
        <v>109326.87360000001</v>
      </c>
      <c r="AJ13" s="46"/>
      <c r="AK13" s="47"/>
      <c r="AL13" s="46"/>
      <c r="AM13" s="46" t="s">
        <v>116</v>
      </c>
      <c r="AN13" s="36"/>
      <c r="AO13" s="38"/>
      <c r="AP13" s="38"/>
      <c r="AQ13" s="38"/>
      <c r="AR13" s="38" t="s">
        <v>130</v>
      </c>
      <c r="AS13" s="38" t="s">
        <v>130</v>
      </c>
      <c r="AT13" s="38"/>
      <c r="AU13" s="38"/>
      <c r="AV13" s="38"/>
      <c r="AW13" s="38"/>
      <c r="AX13" s="38"/>
      <c r="AY13" s="38"/>
      <c r="BC13" s="50">
        <v>4</v>
      </c>
    </row>
    <row r="14" spans="1:55" s="50" customFormat="1" ht="12.95" customHeight="1">
      <c r="A14" s="36" t="s">
        <v>100</v>
      </c>
      <c r="B14" s="36"/>
      <c r="C14" s="37"/>
      <c r="D14" s="36">
        <v>210019025</v>
      </c>
      <c r="E14" s="38" t="s">
        <v>1302</v>
      </c>
      <c r="F14" s="38">
        <v>22100004</v>
      </c>
      <c r="G14" s="38" t="s">
        <v>1220</v>
      </c>
      <c r="H14" s="38" t="s">
        <v>131</v>
      </c>
      <c r="I14" s="38" t="s">
        <v>132</v>
      </c>
      <c r="J14" s="38" t="s">
        <v>133</v>
      </c>
      <c r="K14" s="39" t="s">
        <v>104</v>
      </c>
      <c r="L14" s="40" t="s">
        <v>105</v>
      </c>
      <c r="M14" s="38"/>
      <c r="N14" s="41" t="s">
        <v>106</v>
      </c>
      <c r="O14" s="40" t="s">
        <v>107</v>
      </c>
      <c r="P14" s="38" t="s">
        <v>108</v>
      </c>
      <c r="Q14" s="41" t="s">
        <v>109</v>
      </c>
      <c r="R14" s="39" t="s">
        <v>110</v>
      </c>
      <c r="S14" s="40" t="s">
        <v>107</v>
      </c>
      <c r="T14" s="42" t="s">
        <v>111</v>
      </c>
      <c r="U14" s="38" t="s">
        <v>112</v>
      </c>
      <c r="V14" s="40">
        <v>60</v>
      </c>
      <c r="W14" s="38" t="s">
        <v>113</v>
      </c>
      <c r="X14" s="40"/>
      <c r="Y14" s="40"/>
      <c r="Z14" s="40"/>
      <c r="AA14" s="41" t="s">
        <v>106</v>
      </c>
      <c r="AB14" s="39">
        <v>90</v>
      </c>
      <c r="AC14" s="39">
        <v>10</v>
      </c>
      <c r="AD14" s="43" t="s">
        <v>114</v>
      </c>
      <c r="AE14" s="38" t="s">
        <v>115</v>
      </c>
      <c r="AF14" s="51">
        <v>1.2</v>
      </c>
      <c r="AG14" s="51">
        <v>107051.7</v>
      </c>
      <c r="AH14" s="44">
        <f t="shared" si="0"/>
        <v>128462.04</v>
      </c>
      <c r="AI14" s="45">
        <f t="shared" si="1"/>
        <v>143877.48480000001</v>
      </c>
      <c r="AJ14" s="46"/>
      <c r="AK14" s="47"/>
      <c r="AL14" s="46"/>
      <c r="AM14" s="46" t="s">
        <v>116</v>
      </c>
      <c r="AN14" s="36"/>
      <c r="AO14" s="38"/>
      <c r="AP14" s="38"/>
      <c r="AQ14" s="38"/>
      <c r="AR14" s="38" t="s">
        <v>134</v>
      </c>
      <c r="AS14" s="38" t="s">
        <v>134</v>
      </c>
      <c r="AT14" s="38"/>
      <c r="AU14" s="38"/>
      <c r="AV14" s="38"/>
      <c r="AW14" s="38"/>
      <c r="AX14" s="38"/>
      <c r="AY14" s="38"/>
      <c r="BC14" s="50">
        <v>5</v>
      </c>
    </row>
    <row r="15" spans="1:55" s="50" customFormat="1" ht="12.95" customHeight="1">
      <c r="A15" s="36" t="s">
        <v>100</v>
      </c>
      <c r="B15" s="36"/>
      <c r="C15" s="37"/>
      <c r="D15" s="36">
        <v>210010272</v>
      </c>
      <c r="E15" s="38" t="s">
        <v>1273</v>
      </c>
      <c r="F15" s="38">
        <v>22100005</v>
      </c>
      <c r="G15" s="38" t="s">
        <v>1221</v>
      </c>
      <c r="H15" s="38" t="s">
        <v>135</v>
      </c>
      <c r="I15" s="38" t="s">
        <v>136</v>
      </c>
      <c r="J15" s="38" t="s">
        <v>1208</v>
      </c>
      <c r="K15" s="39" t="s">
        <v>104</v>
      </c>
      <c r="L15" s="40" t="s">
        <v>105</v>
      </c>
      <c r="M15" s="38"/>
      <c r="N15" s="41" t="s">
        <v>106</v>
      </c>
      <c r="O15" s="40" t="s">
        <v>107</v>
      </c>
      <c r="P15" s="38" t="s">
        <v>108</v>
      </c>
      <c r="Q15" s="41" t="s">
        <v>109</v>
      </c>
      <c r="R15" s="39" t="s">
        <v>110</v>
      </c>
      <c r="S15" s="40" t="s">
        <v>107</v>
      </c>
      <c r="T15" s="42" t="s">
        <v>111</v>
      </c>
      <c r="U15" s="38" t="s">
        <v>112</v>
      </c>
      <c r="V15" s="40">
        <v>60</v>
      </c>
      <c r="W15" s="38" t="s">
        <v>113</v>
      </c>
      <c r="X15" s="40"/>
      <c r="Y15" s="40"/>
      <c r="Z15" s="40"/>
      <c r="AA15" s="41" t="s">
        <v>106</v>
      </c>
      <c r="AB15" s="39">
        <v>90</v>
      </c>
      <c r="AC15" s="39">
        <v>10</v>
      </c>
      <c r="AD15" s="43" t="s">
        <v>114</v>
      </c>
      <c r="AE15" s="38" t="s">
        <v>115</v>
      </c>
      <c r="AF15" s="51">
        <v>11</v>
      </c>
      <c r="AG15" s="51">
        <v>1419</v>
      </c>
      <c r="AH15" s="44">
        <f t="shared" si="0"/>
        <v>15609</v>
      </c>
      <c r="AI15" s="45">
        <f t="shared" si="1"/>
        <v>17482.080000000002</v>
      </c>
      <c r="AJ15" s="46"/>
      <c r="AK15" s="47"/>
      <c r="AL15" s="46"/>
      <c r="AM15" s="46" t="s">
        <v>116</v>
      </c>
      <c r="AN15" s="36"/>
      <c r="AO15" s="38"/>
      <c r="AP15" s="38"/>
      <c r="AQ15" s="38"/>
      <c r="AR15" s="38" t="s">
        <v>137</v>
      </c>
      <c r="AS15" s="38" t="s">
        <v>137</v>
      </c>
      <c r="AT15" s="38"/>
      <c r="AU15" s="38"/>
      <c r="AV15" s="38"/>
      <c r="AW15" s="38"/>
      <c r="AX15" s="38"/>
      <c r="AY15" s="38"/>
      <c r="BC15" s="50">
        <v>6</v>
      </c>
    </row>
    <row r="16" spans="1:55" s="50" customFormat="1" ht="12.95" customHeight="1">
      <c r="A16" s="36" t="s">
        <v>100</v>
      </c>
      <c r="B16" s="36"/>
      <c r="C16" s="37"/>
      <c r="D16" s="36">
        <v>210019610</v>
      </c>
      <c r="E16" s="38" t="s">
        <v>1274</v>
      </c>
      <c r="F16" s="38">
        <v>22100006</v>
      </c>
      <c r="G16" s="38" t="s">
        <v>1222</v>
      </c>
      <c r="H16" s="38" t="s">
        <v>138</v>
      </c>
      <c r="I16" s="38" t="s">
        <v>136</v>
      </c>
      <c r="J16" s="38" t="s">
        <v>139</v>
      </c>
      <c r="K16" s="39" t="s">
        <v>104</v>
      </c>
      <c r="L16" s="40" t="s">
        <v>105</v>
      </c>
      <c r="M16" s="38"/>
      <c r="N16" s="41" t="s">
        <v>106</v>
      </c>
      <c r="O16" s="40" t="s">
        <v>107</v>
      </c>
      <c r="P16" s="38" t="s">
        <v>108</v>
      </c>
      <c r="Q16" s="41" t="s">
        <v>109</v>
      </c>
      <c r="R16" s="39" t="s">
        <v>110</v>
      </c>
      <c r="S16" s="40" t="s">
        <v>107</v>
      </c>
      <c r="T16" s="42" t="s">
        <v>122</v>
      </c>
      <c r="U16" s="38" t="s">
        <v>112</v>
      </c>
      <c r="V16" s="40">
        <v>60</v>
      </c>
      <c r="W16" s="38" t="s">
        <v>113</v>
      </c>
      <c r="X16" s="40"/>
      <c r="Y16" s="40"/>
      <c r="Z16" s="40"/>
      <c r="AA16" s="41" t="s">
        <v>106</v>
      </c>
      <c r="AB16" s="39">
        <v>90</v>
      </c>
      <c r="AC16" s="39">
        <v>10</v>
      </c>
      <c r="AD16" s="43" t="s">
        <v>140</v>
      </c>
      <c r="AE16" s="38" t="s">
        <v>115</v>
      </c>
      <c r="AF16" s="51">
        <v>16</v>
      </c>
      <c r="AG16" s="51">
        <v>2804.69</v>
      </c>
      <c r="AH16" s="44">
        <f t="shared" si="0"/>
        <v>44875.040000000001</v>
      </c>
      <c r="AI16" s="45">
        <f t="shared" si="1"/>
        <v>50260.044800000003</v>
      </c>
      <c r="AJ16" s="46"/>
      <c r="AK16" s="47"/>
      <c r="AL16" s="46"/>
      <c r="AM16" s="46" t="s">
        <v>116</v>
      </c>
      <c r="AN16" s="36"/>
      <c r="AO16" s="38"/>
      <c r="AP16" s="38"/>
      <c r="AQ16" s="38"/>
      <c r="AR16" s="38" t="s">
        <v>141</v>
      </c>
      <c r="AS16" s="38" t="s">
        <v>141</v>
      </c>
      <c r="AT16" s="38"/>
      <c r="AU16" s="38"/>
      <c r="AV16" s="38"/>
      <c r="AW16" s="38"/>
      <c r="AX16" s="38"/>
      <c r="AY16" s="38"/>
      <c r="BC16" s="50">
        <v>7</v>
      </c>
    </row>
    <row r="17" spans="1:55" s="50" customFormat="1" ht="12.95" customHeight="1">
      <c r="A17" s="36" t="s">
        <v>100</v>
      </c>
      <c r="B17" s="36"/>
      <c r="C17" s="37"/>
      <c r="D17" s="36">
        <v>210026695</v>
      </c>
      <c r="E17" s="38" t="s">
        <v>1270</v>
      </c>
      <c r="F17" s="38">
        <v>22100007</v>
      </c>
      <c r="G17" s="38" t="s">
        <v>1223</v>
      </c>
      <c r="H17" s="38" t="s">
        <v>142</v>
      </c>
      <c r="I17" s="38" t="s">
        <v>143</v>
      </c>
      <c r="J17" s="38" t="s">
        <v>144</v>
      </c>
      <c r="K17" s="39" t="s">
        <v>104</v>
      </c>
      <c r="L17" s="40" t="s">
        <v>105</v>
      </c>
      <c r="M17" s="38"/>
      <c r="N17" s="41" t="s">
        <v>106</v>
      </c>
      <c r="O17" s="40" t="s">
        <v>107</v>
      </c>
      <c r="P17" s="38" t="s">
        <v>108</v>
      </c>
      <c r="Q17" s="41" t="s">
        <v>109</v>
      </c>
      <c r="R17" s="39" t="s">
        <v>110</v>
      </c>
      <c r="S17" s="40" t="s">
        <v>107</v>
      </c>
      <c r="T17" s="42" t="s">
        <v>122</v>
      </c>
      <c r="U17" s="38" t="s">
        <v>112</v>
      </c>
      <c r="V17" s="40">
        <v>60</v>
      </c>
      <c r="W17" s="38" t="s">
        <v>113</v>
      </c>
      <c r="X17" s="40"/>
      <c r="Y17" s="40"/>
      <c r="Z17" s="40"/>
      <c r="AA17" s="41" t="s">
        <v>106</v>
      </c>
      <c r="AB17" s="39">
        <v>90</v>
      </c>
      <c r="AC17" s="39">
        <v>10</v>
      </c>
      <c r="AD17" s="43" t="s">
        <v>145</v>
      </c>
      <c r="AE17" s="38" t="s">
        <v>115</v>
      </c>
      <c r="AF17" s="51">
        <v>152</v>
      </c>
      <c r="AG17" s="51">
        <v>1472.8</v>
      </c>
      <c r="AH17" s="44">
        <f t="shared" si="0"/>
        <v>223865.60000000001</v>
      </c>
      <c r="AI17" s="45">
        <f t="shared" si="1"/>
        <v>250729.47200000004</v>
      </c>
      <c r="AJ17" s="46"/>
      <c r="AK17" s="47"/>
      <c r="AL17" s="46"/>
      <c r="AM17" s="46" t="s">
        <v>116</v>
      </c>
      <c r="AN17" s="36"/>
      <c r="AO17" s="38"/>
      <c r="AP17" s="38"/>
      <c r="AQ17" s="38"/>
      <c r="AR17" s="38" t="s">
        <v>146</v>
      </c>
      <c r="AS17" s="38" t="s">
        <v>146</v>
      </c>
      <c r="AT17" s="38"/>
      <c r="AU17" s="38"/>
      <c r="AV17" s="38"/>
      <c r="AW17" s="38"/>
      <c r="AX17" s="38"/>
      <c r="AY17" s="38"/>
      <c r="BC17" s="50">
        <v>8</v>
      </c>
    </row>
    <row r="18" spans="1:55" s="50" customFormat="1" ht="12.95" customHeight="1">
      <c r="A18" s="36" t="s">
        <v>100</v>
      </c>
      <c r="B18" s="36"/>
      <c r="C18" s="37"/>
      <c r="D18" s="36">
        <v>210001509</v>
      </c>
      <c r="E18" s="38" t="s">
        <v>1524</v>
      </c>
      <c r="F18" s="38">
        <v>22100008</v>
      </c>
      <c r="G18" s="38" t="s">
        <v>1224</v>
      </c>
      <c r="H18" s="38" t="s">
        <v>147</v>
      </c>
      <c r="I18" s="38" t="s">
        <v>148</v>
      </c>
      <c r="J18" s="38" t="s">
        <v>149</v>
      </c>
      <c r="K18" s="39" t="s">
        <v>150</v>
      </c>
      <c r="L18" s="40" t="s">
        <v>105</v>
      </c>
      <c r="M18" s="38" t="s">
        <v>121</v>
      </c>
      <c r="N18" s="41" t="s">
        <v>83</v>
      </c>
      <c r="O18" s="40" t="s">
        <v>107</v>
      </c>
      <c r="P18" s="38" t="s">
        <v>108</v>
      </c>
      <c r="Q18" s="41" t="s">
        <v>151</v>
      </c>
      <c r="R18" s="39" t="s">
        <v>110</v>
      </c>
      <c r="S18" s="40" t="s">
        <v>107</v>
      </c>
      <c r="T18" s="42" t="s">
        <v>122</v>
      </c>
      <c r="U18" s="38" t="s">
        <v>112</v>
      </c>
      <c r="V18" s="40">
        <v>60</v>
      </c>
      <c r="W18" s="38" t="s">
        <v>113</v>
      </c>
      <c r="X18" s="40"/>
      <c r="Y18" s="40"/>
      <c r="Z18" s="40"/>
      <c r="AA18" s="41">
        <v>30</v>
      </c>
      <c r="AB18" s="39">
        <v>60</v>
      </c>
      <c r="AC18" s="39">
        <v>10</v>
      </c>
      <c r="AD18" s="43" t="s">
        <v>129</v>
      </c>
      <c r="AE18" s="38" t="s">
        <v>115</v>
      </c>
      <c r="AF18" s="51">
        <v>76</v>
      </c>
      <c r="AG18" s="51">
        <v>29401.67</v>
      </c>
      <c r="AH18" s="44">
        <f t="shared" si="0"/>
        <v>2234526.92</v>
      </c>
      <c r="AI18" s="45">
        <f t="shared" si="1"/>
        <v>2502670.1504000002</v>
      </c>
      <c r="AJ18" s="46"/>
      <c r="AK18" s="47"/>
      <c r="AL18" s="46"/>
      <c r="AM18" s="46" t="s">
        <v>116</v>
      </c>
      <c r="AN18" s="36"/>
      <c r="AO18" s="38"/>
      <c r="AP18" s="38"/>
      <c r="AQ18" s="38"/>
      <c r="AR18" s="38" t="s">
        <v>152</v>
      </c>
      <c r="AS18" s="38" t="s">
        <v>152</v>
      </c>
      <c r="AT18" s="38"/>
      <c r="AU18" s="38"/>
      <c r="AV18" s="38"/>
      <c r="AW18" s="38"/>
      <c r="AX18" s="38"/>
      <c r="AY18" s="38"/>
      <c r="BC18" s="50">
        <v>9</v>
      </c>
    </row>
    <row r="19" spans="1:55" s="50" customFormat="1" ht="12.95" customHeight="1">
      <c r="A19" s="36" t="s">
        <v>100</v>
      </c>
      <c r="B19" s="36"/>
      <c r="C19" s="37"/>
      <c r="D19" s="36">
        <v>210009309</v>
      </c>
      <c r="E19" s="38" t="s">
        <v>1518</v>
      </c>
      <c r="F19" s="38">
        <v>22100009</v>
      </c>
      <c r="G19" s="38" t="s">
        <v>1225</v>
      </c>
      <c r="H19" s="38" t="s">
        <v>153</v>
      </c>
      <c r="I19" s="38" t="s">
        <v>148</v>
      </c>
      <c r="J19" s="38" t="s">
        <v>154</v>
      </c>
      <c r="K19" s="39" t="s">
        <v>150</v>
      </c>
      <c r="L19" s="40" t="s">
        <v>105</v>
      </c>
      <c r="M19" s="38" t="s">
        <v>121</v>
      </c>
      <c r="N19" s="41" t="s">
        <v>83</v>
      </c>
      <c r="O19" s="40" t="s">
        <v>107</v>
      </c>
      <c r="P19" s="38" t="s">
        <v>108</v>
      </c>
      <c r="Q19" s="41" t="s">
        <v>151</v>
      </c>
      <c r="R19" s="39" t="s">
        <v>110</v>
      </c>
      <c r="S19" s="40" t="s">
        <v>107</v>
      </c>
      <c r="T19" s="42" t="s">
        <v>122</v>
      </c>
      <c r="U19" s="38" t="s">
        <v>112</v>
      </c>
      <c r="V19" s="40">
        <v>60</v>
      </c>
      <c r="W19" s="38" t="s">
        <v>113</v>
      </c>
      <c r="X19" s="40"/>
      <c r="Y19" s="40"/>
      <c r="Z19" s="40"/>
      <c r="AA19" s="41">
        <v>30</v>
      </c>
      <c r="AB19" s="39">
        <v>60</v>
      </c>
      <c r="AC19" s="39">
        <v>10</v>
      </c>
      <c r="AD19" s="43" t="s">
        <v>129</v>
      </c>
      <c r="AE19" s="38" t="s">
        <v>115</v>
      </c>
      <c r="AF19" s="51">
        <v>30</v>
      </c>
      <c r="AG19" s="51">
        <v>97040.17</v>
      </c>
      <c r="AH19" s="44">
        <f t="shared" si="0"/>
        <v>2911205.1</v>
      </c>
      <c r="AI19" s="45">
        <f t="shared" si="1"/>
        <v>3260549.7120000003</v>
      </c>
      <c r="AJ19" s="46"/>
      <c r="AK19" s="47"/>
      <c r="AL19" s="46"/>
      <c r="AM19" s="46" t="s">
        <v>116</v>
      </c>
      <c r="AN19" s="36"/>
      <c r="AO19" s="38"/>
      <c r="AP19" s="38"/>
      <c r="AQ19" s="38"/>
      <c r="AR19" s="38" t="s">
        <v>155</v>
      </c>
      <c r="AS19" s="38" t="s">
        <v>155</v>
      </c>
      <c r="AT19" s="38"/>
      <c r="AU19" s="38"/>
      <c r="AV19" s="38"/>
      <c r="AW19" s="38"/>
      <c r="AX19" s="38"/>
      <c r="AY19" s="38"/>
      <c r="BC19" s="50">
        <v>10</v>
      </c>
    </row>
    <row r="20" spans="1:55" s="50" customFormat="1" ht="12.95" customHeight="1">
      <c r="A20" s="36" t="s">
        <v>100</v>
      </c>
      <c r="B20" s="36"/>
      <c r="C20" s="37"/>
      <c r="D20" s="36">
        <v>210009310</v>
      </c>
      <c r="E20" s="38" t="s">
        <v>1517</v>
      </c>
      <c r="F20" s="38">
        <v>22100010</v>
      </c>
      <c r="G20" s="38" t="s">
        <v>1226</v>
      </c>
      <c r="H20" s="38" t="s">
        <v>153</v>
      </c>
      <c r="I20" s="38" t="s">
        <v>148</v>
      </c>
      <c r="J20" s="38" t="s">
        <v>154</v>
      </c>
      <c r="K20" s="39" t="s">
        <v>150</v>
      </c>
      <c r="L20" s="40" t="s">
        <v>105</v>
      </c>
      <c r="M20" s="38" t="s">
        <v>121</v>
      </c>
      <c r="N20" s="41" t="s">
        <v>83</v>
      </c>
      <c r="O20" s="40" t="s">
        <v>107</v>
      </c>
      <c r="P20" s="38" t="s">
        <v>108</v>
      </c>
      <c r="Q20" s="41" t="s">
        <v>151</v>
      </c>
      <c r="R20" s="39" t="s">
        <v>110</v>
      </c>
      <c r="S20" s="40" t="s">
        <v>107</v>
      </c>
      <c r="T20" s="42" t="s">
        <v>122</v>
      </c>
      <c r="U20" s="38" t="s">
        <v>112</v>
      </c>
      <c r="V20" s="40">
        <v>60</v>
      </c>
      <c r="W20" s="38" t="s">
        <v>113</v>
      </c>
      <c r="X20" s="40"/>
      <c r="Y20" s="40"/>
      <c r="Z20" s="40"/>
      <c r="AA20" s="41">
        <v>30</v>
      </c>
      <c r="AB20" s="39">
        <v>60</v>
      </c>
      <c r="AC20" s="39">
        <v>10</v>
      </c>
      <c r="AD20" s="43" t="s">
        <v>129</v>
      </c>
      <c r="AE20" s="38" t="s">
        <v>115</v>
      </c>
      <c r="AF20" s="51">
        <v>52</v>
      </c>
      <c r="AG20" s="51">
        <v>37510</v>
      </c>
      <c r="AH20" s="44">
        <f t="shared" si="0"/>
        <v>1950520</v>
      </c>
      <c r="AI20" s="45">
        <f t="shared" si="1"/>
        <v>2184582.4000000004</v>
      </c>
      <c r="AJ20" s="46"/>
      <c r="AK20" s="47"/>
      <c r="AL20" s="46"/>
      <c r="AM20" s="46" t="s">
        <v>116</v>
      </c>
      <c r="AN20" s="36"/>
      <c r="AO20" s="38"/>
      <c r="AP20" s="38"/>
      <c r="AQ20" s="38"/>
      <c r="AR20" s="38" t="s">
        <v>156</v>
      </c>
      <c r="AS20" s="38" t="s">
        <v>156</v>
      </c>
      <c r="AT20" s="38"/>
      <c r="AU20" s="38"/>
      <c r="AV20" s="38"/>
      <c r="AW20" s="38"/>
      <c r="AX20" s="38"/>
      <c r="AY20" s="38"/>
      <c r="BC20" s="50">
        <v>11</v>
      </c>
    </row>
    <row r="21" spans="1:55" s="50" customFormat="1" ht="12.95" customHeight="1">
      <c r="A21" s="36" t="s">
        <v>100</v>
      </c>
      <c r="B21" s="36"/>
      <c r="C21" s="37"/>
      <c r="D21" s="36">
        <v>210009311</v>
      </c>
      <c r="E21" s="38" t="s">
        <v>1516</v>
      </c>
      <c r="F21" s="38">
        <v>22100011</v>
      </c>
      <c r="G21" s="38" t="s">
        <v>1227</v>
      </c>
      <c r="H21" s="38" t="s">
        <v>153</v>
      </c>
      <c r="I21" s="38" t="s">
        <v>148</v>
      </c>
      <c r="J21" s="38" t="s">
        <v>154</v>
      </c>
      <c r="K21" s="39" t="s">
        <v>150</v>
      </c>
      <c r="L21" s="40" t="s">
        <v>105</v>
      </c>
      <c r="M21" s="38" t="s">
        <v>121</v>
      </c>
      <c r="N21" s="41" t="s">
        <v>83</v>
      </c>
      <c r="O21" s="40" t="s">
        <v>107</v>
      </c>
      <c r="P21" s="38" t="s">
        <v>108</v>
      </c>
      <c r="Q21" s="41" t="s">
        <v>151</v>
      </c>
      <c r="R21" s="39" t="s">
        <v>110</v>
      </c>
      <c r="S21" s="40" t="s">
        <v>107</v>
      </c>
      <c r="T21" s="42" t="s">
        <v>122</v>
      </c>
      <c r="U21" s="38" t="s">
        <v>112</v>
      </c>
      <c r="V21" s="40">
        <v>60</v>
      </c>
      <c r="W21" s="38" t="s">
        <v>113</v>
      </c>
      <c r="X21" s="40"/>
      <c r="Y21" s="40"/>
      <c r="Z21" s="40"/>
      <c r="AA21" s="41">
        <v>30</v>
      </c>
      <c r="AB21" s="39">
        <v>60</v>
      </c>
      <c r="AC21" s="39">
        <v>10</v>
      </c>
      <c r="AD21" s="43" t="s">
        <v>129</v>
      </c>
      <c r="AE21" s="38" t="s">
        <v>115</v>
      </c>
      <c r="AF21" s="51">
        <v>32</v>
      </c>
      <c r="AG21" s="51">
        <v>92612.63</v>
      </c>
      <c r="AH21" s="44">
        <f t="shared" si="0"/>
        <v>2963604.16</v>
      </c>
      <c r="AI21" s="45">
        <f t="shared" si="1"/>
        <v>3319236.6592000006</v>
      </c>
      <c r="AJ21" s="46"/>
      <c r="AK21" s="47"/>
      <c r="AL21" s="46"/>
      <c r="AM21" s="46" t="s">
        <v>116</v>
      </c>
      <c r="AN21" s="36"/>
      <c r="AO21" s="38"/>
      <c r="AP21" s="38"/>
      <c r="AQ21" s="38"/>
      <c r="AR21" s="38" t="s">
        <v>157</v>
      </c>
      <c r="AS21" s="38" t="s">
        <v>157</v>
      </c>
      <c r="AT21" s="38"/>
      <c r="AU21" s="38"/>
      <c r="AV21" s="38"/>
      <c r="AW21" s="38"/>
      <c r="AX21" s="38"/>
      <c r="AY21" s="38"/>
      <c r="BC21" s="50">
        <v>12</v>
      </c>
    </row>
    <row r="22" spans="1:55" s="50" customFormat="1" ht="12.95" customHeight="1">
      <c r="A22" s="36" t="s">
        <v>100</v>
      </c>
      <c r="B22" s="36"/>
      <c r="C22" s="37"/>
      <c r="D22" s="36">
        <v>210012655</v>
      </c>
      <c r="E22" s="38" t="s">
        <v>1522</v>
      </c>
      <c r="F22" s="38">
        <v>22100012</v>
      </c>
      <c r="G22" s="38" t="s">
        <v>1228</v>
      </c>
      <c r="H22" s="38" t="s">
        <v>158</v>
      </c>
      <c r="I22" s="38" t="s">
        <v>148</v>
      </c>
      <c r="J22" s="38" t="s">
        <v>159</v>
      </c>
      <c r="K22" s="39" t="s">
        <v>150</v>
      </c>
      <c r="L22" s="40" t="s">
        <v>105</v>
      </c>
      <c r="M22" s="38" t="s">
        <v>121</v>
      </c>
      <c r="N22" s="41" t="s">
        <v>83</v>
      </c>
      <c r="O22" s="40" t="s">
        <v>107</v>
      </c>
      <c r="P22" s="38" t="s">
        <v>108</v>
      </c>
      <c r="Q22" s="41" t="s">
        <v>151</v>
      </c>
      <c r="R22" s="39" t="s">
        <v>110</v>
      </c>
      <c r="S22" s="40" t="s">
        <v>107</v>
      </c>
      <c r="T22" s="42" t="s">
        <v>122</v>
      </c>
      <c r="U22" s="38" t="s">
        <v>112</v>
      </c>
      <c r="V22" s="40">
        <v>60</v>
      </c>
      <c r="W22" s="38" t="s">
        <v>113</v>
      </c>
      <c r="X22" s="40"/>
      <c r="Y22" s="40"/>
      <c r="Z22" s="40"/>
      <c r="AA22" s="41">
        <v>30</v>
      </c>
      <c r="AB22" s="39">
        <v>60</v>
      </c>
      <c r="AC22" s="39">
        <v>10</v>
      </c>
      <c r="AD22" s="43" t="s">
        <v>129</v>
      </c>
      <c r="AE22" s="38" t="s">
        <v>115</v>
      </c>
      <c r="AF22" s="51">
        <v>67</v>
      </c>
      <c r="AG22" s="51">
        <v>74505.100000000006</v>
      </c>
      <c r="AH22" s="44">
        <f t="shared" si="0"/>
        <v>4991841.7</v>
      </c>
      <c r="AI22" s="45">
        <f t="shared" si="1"/>
        <v>5590862.7040000008</v>
      </c>
      <c r="AJ22" s="46"/>
      <c r="AK22" s="47"/>
      <c r="AL22" s="46"/>
      <c r="AM22" s="46" t="s">
        <v>116</v>
      </c>
      <c r="AN22" s="36"/>
      <c r="AO22" s="38"/>
      <c r="AP22" s="38"/>
      <c r="AQ22" s="38"/>
      <c r="AR22" s="38" t="s">
        <v>160</v>
      </c>
      <c r="AS22" s="38" t="s">
        <v>160</v>
      </c>
      <c r="AT22" s="38"/>
      <c r="AU22" s="38"/>
      <c r="AV22" s="38"/>
      <c r="AW22" s="38"/>
      <c r="AX22" s="38"/>
      <c r="AY22" s="38"/>
      <c r="BC22" s="50">
        <v>13</v>
      </c>
    </row>
    <row r="23" spans="1:55" s="50" customFormat="1" ht="12.95" customHeight="1">
      <c r="A23" s="36" t="s">
        <v>100</v>
      </c>
      <c r="B23" s="36"/>
      <c r="C23" s="37"/>
      <c r="D23" s="36">
        <v>210012656</v>
      </c>
      <c r="E23" s="38" t="s">
        <v>1523</v>
      </c>
      <c r="F23" s="38">
        <v>22100013</v>
      </c>
      <c r="G23" s="38" t="s">
        <v>1229</v>
      </c>
      <c r="H23" s="38" t="s">
        <v>158</v>
      </c>
      <c r="I23" s="38" t="s">
        <v>148</v>
      </c>
      <c r="J23" s="38" t="s">
        <v>159</v>
      </c>
      <c r="K23" s="39" t="s">
        <v>150</v>
      </c>
      <c r="L23" s="40" t="s">
        <v>105</v>
      </c>
      <c r="M23" s="38" t="s">
        <v>121</v>
      </c>
      <c r="N23" s="41" t="s">
        <v>83</v>
      </c>
      <c r="O23" s="40" t="s">
        <v>107</v>
      </c>
      <c r="P23" s="38" t="s">
        <v>108</v>
      </c>
      <c r="Q23" s="41" t="s">
        <v>151</v>
      </c>
      <c r="R23" s="39" t="s">
        <v>110</v>
      </c>
      <c r="S23" s="40" t="s">
        <v>107</v>
      </c>
      <c r="T23" s="42" t="s">
        <v>122</v>
      </c>
      <c r="U23" s="38" t="s">
        <v>112</v>
      </c>
      <c r="V23" s="40">
        <v>60</v>
      </c>
      <c r="W23" s="38" t="s">
        <v>113</v>
      </c>
      <c r="X23" s="40"/>
      <c r="Y23" s="40"/>
      <c r="Z23" s="40"/>
      <c r="AA23" s="41">
        <v>30</v>
      </c>
      <c r="AB23" s="39">
        <v>60</v>
      </c>
      <c r="AC23" s="39">
        <v>10</v>
      </c>
      <c r="AD23" s="43" t="s">
        <v>129</v>
      </c>
      <c r="AE23" s="38" t="s">
        <v>115</v>
      </c>
      <c r="AF23" s="51">
        <v>39</v>
      </c>
      <c r="AG23" s="51">
        <v>83160.19</v>
      </c>
      <c r="AH23" s="44">
        <f t="shared" si="0"/>
        <v>3243247.41</v>
      </c>
      <c r="AI23" s="45">
        <f t="shared" si="1"/>
        <v>3632437.0992000005</v>
      </c>
      <c r="AJ23" s="46"/>
      <c r="AK23" s="47"/>
      <c r="AL23" s="46"/>
      <c r="AM23" s="46" t="s">
        <v>116</v>
      </c>
      <c r="AN23" s="36"/>
      <c r="AO23" s="38"/>
      <c r="AP23" s="38"/>
      <c r="AQ23" s="38"/>
      <c r="AR23" s="38" t="s">
        <v>161</v>
      </c>
      <c r="AS23" s="38" t="s">
        <v>161</v>
      </c>
      <c r="AT23" s="38"/>
      <c r="AU23" s="38"/>
      <c r="AV23" s="38"/>
      <c r="AW23" s="38"/>
      <c r="AX23" s="38"/>
      <c r="AY23" s="38"/>
      <c r="BC23" s="50">
        <v>14</v>
      </c>
    </row>
    <row r="24" spans="1:55" s="50" customFormat="1" ht="12.95" customHeight="1">
      <c r="A24" s="36" t="s">
        <v>100</v>
      </c>
      <c r="B24" s="36"/>
      <c r="C24" s="37"/>
      <c r="D24" s="36">
        <v>210012659</v>
      </c>
      <c r="E24" s="38" t="s">
        <v>1526</v>
      </c>
      <c r="F24" s="38">
        <v>22100014</v>
      </c>
      <c r="G24" s="38" t="s">
        <v>1230</v>
      </c>
      <c r="H24" s="38" t="s">
        <v>147</v>
      </c>
      <c r="I24" s="38" t="s">
        <v>148</v>
      </c>
      <c r="J24" s="38" t="s">
        <v>149</v>
      </c>
      <c r="K24" s="39" t="s">
        <v>150</v>
      </c>
      <c r="L24" s="40" t="s">
        <v>105</v>
      </c>
      <c r="M24" s="38" t="s">
        <v>121</v>
      </c>
      <c r="N24" s="41" t="s">
        <v>83</v>
      </c>
      <c r="O24" s="40" t="s">
        <v>107</v>
      </c>
      <c r="P24" s="38" t="s">
        <v>108</v>
      </c>
      <c r="Q24" s="41" t="s">
        <v>151</v>
      </c>
      <c r="R24" s="39" t="s">
        <v>110</v>
      </c>
      <c r="S24" s="40" t="s">
        <v>107</v>
      </c>
      <c r="T24" s="42" t="s">
        <v>122</v>
      </c>
      <c r="U24" s="38" t="s">
        <v>112</v>
      </c>
      <c r="V24" s="40">
        <v>60</v>
      </c>
      <c r="W24" s="38" t="s">
        <v>113</v>
      </c>
      <c r="X24" s="40"/>
      <c r="Y24" s="40"/>
      <c r="Z24" s="40"/>
      <c r="AA24" s="41">
        <v>30</v>
      </c>
      <c r="AB24" s="39">
        <v>60</v>
      </c>
      <c r="AC24" s="39">
        <v>10</v>
      </c>
      <c r="AD24" s="43" t="s">
        <v>129</v>
      </c>
      <c r="AE24" s="38" t="s">
        <v>115</v>
      </c>
      <c r="AF24" s="51">
        <v>26</v>
      </c>
      <c r="AG24" s="51">
        <v>146014.32</v>
      </c>
      <c r="AH24" s="44">
        <f t="shared" si="0"/>
        <v>3796372.3200000003</v>
      </c>
      <c r="AI24" s="45">
        <f t="shared" si="1"/>
        <v>4251936.9984000009</v>
      </c>
      <c r="AJ24" s="46"/>
      <c r="AK24" s="47"/>
      <c r="AL24" s="46"/>
      <c r="AM24" s="46" t="s">
        <v>116</v>
      </c>
      <c r="AN24" s="36"/>
      <c r="AO24" s="38"/>
      <c r="AP24" s="38"/>
      <c r="AQ24" s="38"/>
      <c r="AR24" s="38" t="s">
        <v>162</v>
      </c>
      <c r="AS24" s="38" t="s">
        <v>162</v>
      </c>
      <c r="AT24" s="38"/>
      <c r="AU24" s="38"/>
      <c r="AV24" s="38"/>
      <c r="AW24" s="38"/>
      <c r="AX24" s="38"/>
      <c r="AY24" s="38"/>
      <c r="BC24" s="50">
        <v>15</v>
      </c>
    </row>
    <row r="25" spans="1:55" s="50" customFormat="1" ht="12.95" customHeight="1">
      <c r="A25" s="36" t="s">
        <v>100</v>
      </c>
      <c r="B25" s="36"/>
      <c r="C25" s="37"/>
      <c r="D25" s="36">
        <v>210013962</v>
      </c>
      <c r="E25" s="38" t="s">
        <v>1521</v>
      </c>
      <c r="F25" s="38">
        <v>22100015</v>
      </c>
      <c r="G25" s="38" t="s">
        <v>1231</v>
      </c>
      <c r="H25" s="38" t="s">
        <v>163</v>
      </c>
      <c r="I25" s="38" t="s">
        <v>148</v>
      </c>
      <c r="J25" s="38" t="s">
        <v>164</v>
      </c>
      <c r="K25" s="39" t="s">
        <v>150</v>
      </c>
      <c r="L25" s="40" t="s">
        <v>105</v>
      </c>
      <c r="M25" s="38" t="s">
        <v>121</v>
      </c>
      <c r="N25" s="41" t="s">
        <v>83</v>
      </c>
      <c r="O25" s="40" t="s">
        <v>107</v>
      </c>
      <c r="P25" s="38" t="s">
        <v>108</v>
      </c>
      <c r="Q25" s="41" t="s">
        <v>151</v>
      </c>
      <c r="R25" s="39" t="s">
        <v>110</v>
      </c>
      <c r="S25" s="40" t="s">
        <v>107</v>
      </c>
      <c r="T25" s="42" t="s">
        <v>122</v>
      </c>
      <c r="U25" s="38" t="s">
        <v>112</v>
      </c>
      <c r="V25" s="40">
        <v>60</v>
      </c>
      <c r="W25" s="38" t="s">
        <v>113</v>
      </c>
      <c r="X25" s="40"/>
      <c r="Y25" s="40"/>
      <c r="Z25" s="40"/>
      <c r="AA25" s="41">
        <v>30</v>
      </c>
      <c r="AB25" s="39">
        <v>60</v>
      </c>
      <c r="AC25" s="39">
        <v>10</v>
      </c>
      <c r="AD25" s="43" t="s">
        <v>129</v>
      </c>
      <c r="AE25" s="38" t="s">
        <v>115</v>
      </c>
      <c r="AF25" s="51">
        <v>50</v>
      </c>
      <c r="AG25" s="51">
        <v>36551.25</v>
      </c>
      <c r="AH25" s="44">
        <f t="shared" si="0"/>
        <v>1827562.5</v>
      </c>
      <c r="AI25" s="45">
        <f t="shared" si="1"/>
        <v>2046870.0000000002</v>
      </c>
      <c r="AJ25" s="46"/>
      <c r="AK25" s="47"/>
      <c r="AL25" s="46"/>
      <c r="AM25" s="46" t="s">
        <v>116</v>
      </c>
      <c r="AN25" s="36"/>
      <c r="AO25" s="38"/>
      <c r="AP25" s="38"/>
      <c r="AQ25" s="38"/>
      <c r="AR25" s="38" t="s">
        <v>165</v>
      </c>
      <c r="AS25" s="38" t="s">
        <v>165</v>
      </c>
      <c r="AT25" s="38"/>
      <c r="AU25" s="38"/>
      <c r="AV25" s="38"/>
      <c r="AW25" s="38"/>
      <c r="AX25" s="38"/>
      <c r="AY25" s="38"/>
      <c r="BC25" s="50">
        <v>16</v>
      </c>
    </row>
    <row r="26" spans="1:55" s="50" customFormat="1" ht="12.95" customHeight="1">
      <c r="A26" s="36" t="s">
        <v>100</v>
      </c>
      <c r="B26" s="36"/>
      <c r="C26" s="37"/>
      <c r="D26" s="36">
        <v>210013963</v>
      </c>
      <c r="E26" s="38" t="s">
        <v>1520</v>
      </c>
      <c r="F26" s="38">
        <v>22100016</v>
      </c>
      <c r="G26" s="38" t="s">
        <v>1232</v>
      </c>
      <c r="H26" s="38" t="s">
        <v>163</v>
      </c>
      <c r="I26" s="38" t="s">
        <v>148</v>
      </c>
      <c r="J26" s="38" t="s">
        <v>164</v>
      </c>
      <c r="K26" s="39" t="s">
        <v>150</v>
      </c>
      <c r="L26" s="40" t="s">
        <v>105</v>
      </c>
      <c r="M26" s="38" t="s">
        <v>121</v>
      </c>
      <c r="N26" s="41" t="s">
        <v>83</v>
      </c>
      <c r="O26" s="40" t="s">
        <v>107</v>
      </c>
      <c r="P26" s="38" t="s">
        <v>108</v>
      </c>
      <c r="Q26" s="41" t="s">
        <v>151</v>
      </c>
      <c r="R26" s="39" t="s">
        <v>110</v>
      </c>
      <c r="S26" s="40" t="s">
        <v>107</v>
      </c>
      <c r="T26" s="42" t="s">
        <v>122</v>
      </c>
      <c r="U26" s="38" t="s">
        <v>112</v>
      </c>
      <c r="V26" s="40">
        <v>60</v>
      </c>
      <c r="W26" s="38" t="s">
        <v>113</v>
      </c>
      <c r="X26" s="40"/>
      <c r="Y26" s="40"/>
      <c r="Z26" s="40"/>
      <c r="AA26" s="41">
        <v>30</v>
      </c>
      <c r="AB26" s="39">
        <v>60</v>
      </c>
      <c r="AC26" s="39">
        <v>10</v>
      </c>
      <c r="AD26" s="43" t="s">
        <v>129</v>
      </c>
      <c r="AE26" s="38" t="s">
        <v>115</v>
      </c>
      <c r="AF26" s="51">
        <v>32</v>
      </c>
      <c r="AG26" s="51">
        <v>162466.72</v>
      </c>
      <c r="AH26" s="44">
        <f t="shared" si="0"/>
        <v>5198935.04</v>
      </c>
      <c r="AI26" s="45">
        <f t="shared" si="1"/>
        <v>5822807.2448000005</v>
      </c>
      <c r="AJ26" s="46"/>
      <c r="AK26" s="47"/>
      <c r="AL26" s="46"/>
      <c r="AM26" s="46" t="s">
        <v>116</v>
      </c>
      <c r="AN26" s="36"/>
      <c r="AO26" s="38"/>
      <c r="AP26" s="38"/>
      <c r="AQ26" s="38"/>
      <c r="AR26" s="38" t="s">
        <v>166</v>
      </c>
      <c r="AS26" s="38" t="s">
        <v>166</v>
      </c>
      <c r="AT26" s="38"/>
      <c r="AU26" s="38"/>
      <c r="AV26" s="38"/>
      <c r="AW26" s="38"/>
      <c r="AX26" s="38"/>
      <c r="AY26" s="38"/>
      <c r="BC26" s="50">
        <v>17</v>
      </c>
    </row>
    <row r="27" spans="1:55" s="50" customFormat="1" ht="12.95" customHeight="1">
      <c r="A27" s="36" t="s">
        <v>100</v>
      </c>
      <c r="B27" s="36"/>
      <c r="C27" s="37"/>
      <c r="D27" s="36">
        <v>210013978</v>
      </c>
      <c r="E27" s="38" t="s">
        <v>1525</v>
      </c>
      <c r="F27" s="38">
        <v>22100017</v>
      </c>
      <c r="G27" s="38" t="s">
        <v>1233</v>
      </c>
      <c r="H27" s="38" t="s">
        <v>147</v>
      </c>
      <c r="I27" s="38" t="s">
        <v>148</v>
      </c>
      <c r="J27" s="38" t="s">
        <v>149</v>
      </c>
      <c r="K27" s="39" t="s">
        <v>150</v>
      </c>
      <c r="L27" s="40" t="s">
        <v>105</v>
      </c>
      <c r="M27" s="38" t="s">
        <v>121</v>
      </c>
      <c r="N27" s="41" t="s">
        <v>83</v>
      </c>
      <c r="O27" s="40" t="s">
        <v>107</v>
      </c>
      <c r="P27" s="38" t="s">
        <v>108</v>
      </c>
      <c r="Q27" s="41" t="s">
        <v>151</v>
      </c>
      <c r="R27" s="39" t="s">
        <v>110</v>
      </c>
      <c r="S27" s="40" t="s">
        <v>107</v>
      </c>
      <c r="T27" s="42" t="s">
        <v>122</v>
      </c>
      <c r="U27" s="38" t="s">
        <v>112</v>
      </c>
      <c r="V27" s="40">
        <v>60</v>
      </c>
      <c r="W27" s="38" t="s">
        <v>113</v>
      </c>
      <c r="X27" s="40"/>
      <c r="Y27" s="40"/>
      <c r="Z27" s="40"/>
      <c r="AA27" s="41">
        <v>30</v>
      </c>
      <c r="AB27" s="39">
        <v>60</v>
      </c>
      <c r="AC27" s="39">
        <v>10</v>
      </c>
      <c r="AD27" s="43" t="s">
        <v>129</v>
      </c>
      <c r="AE27" s="38" t="s">
        <v>115</v>
      </c>
      <c r="AF27" s="51">
        <v>66</v>
      </c>
      <c r="AG27" s="51">
        <v>87060.75</v>
      </c>
      <c r="AH27" s="44">
        <f t="shared" si="0"/>
        <v>5746009.5</v>
      </c>
      <c r="AI27" s="45">
        <f t="shared" si="1"/>
        <v>6435530.6400000006</v>
      </c>
      <c r="AJ27" s="46"/>
      <c r="AK27" s="47"/>
      <c r="AL27" s="46"/>
      <c r="AM27" s="46" t="s">
        <v>116</v>
      </c>
      <c r="AN27" s="36"/>
      <c r="AO27" s="38"/>
      <c r="AP27" s="38"/>
      <c r="AQ27" s="38"/>
      <c r="AR27" s="38" t="s">
        <v>167</v>
      </c>
      <c r="AS27" s="38" t="s">
        <v>167</v>
      </c>
      <c r="AT27" s="38"/>
      <c r="AU27" s="38"/>
      <c r="AV27" s="38"/>
      <c r="AW27" s="38"/>
      <c r="AX27" s="38"/>
      <c r="AY27" s="38"/>
      <c r="BC27" s="50">
        <v>18</v>
      </c>
    </row>
    <row r="28" spans="1:55" s="50" customFormat="1" ht="12.95" customHeight="1">
      <c r="A28" s="36" t="s">
        <v>100</v>
      </c>
      <c r="B28" s="36"/>
      <c r="C28" s="37"/>
      <c r="D28" s="36">
        <v>250000237</v>
      </c>
      <c r="E28" s="38" t="s">
        <v>3392</v>
      </c>
      <c r="F28" s="38">
        <v>22100018</v>
      </c>
      <c r="G28" s="38" t="s">
        <v>1234</v>
      </c>
      <c r="H28" s="38" t="s">
        <v>168</v>
      </c>
      <c r="I28" s="38" t="s">
        <v>169</v>
      </c>
      <c r="J28" s="38" t="s">
        <v>170</v>
      </c>
      <c r="K28" s="39" t="s">
        <v>104</v>
      </c>
      <c r="L28" s="40" t="s">
        <v>105</v>
      </c>
      <c r="M28" s="38" t="s">
        <v>121</v>
      </c>
      <c r="N28" s="41" t="s">
        <v>83</v>
      </c>
      <c r="O28" s="40" t="s">
        <v>107</v>
      </c>
      <c r="P28" s="38" t="s">
        <v>108</v>
      </c>
      <c r="Q28" s="41" t="s">
        <v>109</v>
      </c>
      <c r="R28" s="39" t="s">
        <v>110</v>
      </c>
      <c r="S28" s="40" t="s">
        <v>107</v>
      </c>
      <c r="T28" s="42" t="s">
        <v>122</v>
      </c>
      <c r="U28" s="38" t="s">
        <v>112</v>
      </c>
      <c r="V28" s="40">
        <v>60</v>
      </c>
      <c r="W28" s="38" t="s">
        <v>113</v>
      </c>
      <c r="X28" s="40"/>
      <c r="Y28" s="40"/>
      <c r="Z28" s="40"/>
      <c r="AA28" s="41">
        <v>30</v>
      </c>
      <c r="AB28" s="39">
        <v>60</v>
      </c>
      <c r="AC28" s="39">
        <v>10</v>
      </c>
      <c r="AD28" s="43" t="s">
        <v>129</v>
      </c>
      <c r="AE28" s="38" t="s">
        <v>115</v>
      </c>
      <c r="AF28" s="51">
        <v>30</v>
      </c>
      <c r="AG28" s="51">
        <v>627984.32999999996</v>
      </c>
      <c r="AH28" s="44">
        <f t="shared" si="0"/>
        <v>18839529.899999999</v>
      </c>
      <c r="AI28" s="45">
        <f t="shared" si="1"/>
        <v>21100273.488000002</v>
      </c>
      <c r="AJ28" s="46"/>
      <c r="AK28" s="47"/>
      <c r="AL28" s="46"/>
      <c r="AM28" s="46" t="s">
        <v>116</v>
      </c>
      <c r="AN28" s="36"/>
      <c r="AO28" s="38"/>
      <c r="AP28" s="38"/>
      <c r="AQ28" s="38"/>
      <c r="AR28" s="38" t="s">
        <v>171</v>
      </c>
      <c r="AS28" s="38" t="s">
        <v>171</v>
      </c>
      <c r="AT28" s="38"/>
      <c r="AU28" s="38"/>
      <c r="AV28" s="38"/>
      <c r="AW28" s="38"/>
      <c r="AX28" s="38"/>
      <c r="AY28" s="38"/>
      <c r="BC28" s="50">
        <v>19</v>
      </c>
    </row>
    <row r="29" spans="1:55" s="50" customFormat="1" ht="12.95" customHeight="1">
      <c r="A29" s="36" t="s">
        <v>100</v>
      </c>
      <c r="B29" s="36"/>
      <c r="C29" s="37"/>
      <c r="D29" s="36">
        <v>210019625</v>
      </c>
      <c r="E29" s="38" t="s">
        <v>1242</v>
      </c>
      <c r="F29" s="38">
        <v>22100019</v>
      </c>
      <c r="G29" s="38" t="s">
        <v>1235</v>
      </c>
      <c r="H29" s="38" t="s">
        <v>172</v>
      </c>
      <c r="I29" s="38" t="s">
        <v>173</v>
      </c>
      <c r="J29" s="38" t="s">
        <v>174</v>
      </c>
      <c r="K29" s="39" t="s">
        <v>104</v>
      </c>
      <c r="L29" s="40" t="s">
        <v>105</v>
      </c>
      <c r="M29" s="38"/>
      <c r="N29" s="41" t="s">
        <v>106</v>
      </c>
      <c r="O29" s="40" t="s">
        <v>107</v>
      </c>
      <c r="P29" s="38" t="s">
        <v>108</v>
      </c>
      <c r="Q29" s="41" t="s">
        <v>109</v>
      </c>
      <c r="R29" s="39" t="s">
        <v>110</v>
      </c>
      <c r="S29" s="40" t="s">
        <v>107</v>
      </c>
      <c r="T29" s="42" t="s">
        <v>111</v>
      </c>
      <c r="U29" s="38" t="s">
        <v>112</v>
      </c>
      <c r="V29" s="40">
        <v>60</v>
      </c>
      <c r="W29" s="38" t="s">
        <v>113</v>
      </c>
      <c r="X29" s="40"/>
      <c r="Y29" s="40"/>
      <c r="Z29" s="40"/>
      <c r="AA29" s="41" t="s">
        <v>106</v>
      </c>
      <c r="AB29" s="39">
        <v>90</v>
      </c>
      <c r="AC29" s="39">
        <v>10</v>
      </c>
      <c r="AD29" s="43" t="s">
        <v>114</v>
      </c>
      <c r="AE29" s="38" t="s">
        <v>115</v>
      </c>
      <c r="AF29" s="51">
        <v>400</v>
      </c>
      <c r="AG29" s="51">
        <v>346.5</v>
      </c>
      <c r="AH29" s="44">
        <f t="shared" si="0"/>
        <v>138600</v>
      </c>
      <c r="AI29" s="45">
        <f t="shared" si="1"/>
        <v>155232.00000000003</v>
      </c>
      <c r="AJ29" s="46"/>
      <c r="AK29" s="47"/>
      <c r="AL29" s="46"/>
      <c r="AM29" s="46" t="s">
        <v>116</v>
      </c>
      <c r="AN29" s="36"/>
      <c r="AO29" s="38"/>
      <c r="AP29" s="38"/>
      <c r="AQ29" s="38"/>
      <c r="AR29" s="38" t="s">
        <v>175</v>
      </c>
      <c r="AS29" s="38" t="s">
        <v>175</v>
      </c>
      <c r="AT29" s="38"/>
      <c r="AU29" s="38"/>
      <c r="AV29" s="38"/>
      <c r="AW29" s="38"/>
      <c r="AX29" s="38"/>
      <c r="AY29" s="38"/>
      <c r="BC29" s="50">
        <v>20</v>
      </c>
    </row>
    <row r="30" spans="1:55" s="50" customFormat="1" ht="12.95" customHeight="1">
      <c r="A30" s="36" t="s">
        <v>100</v>
      </c>
      <c r="B30" s="36"/>
      <c r="C30" s="37"/>
      <c r="D30" s="36">
        <v>210024476</v>
      </c>
      <c r="E30" s="38" t="s">
        <v>1240</v>
      </c>
      <c r="F30" s="38">
        <v>22100020</v>
      </c>
      <c r="G30" s="38" t="s">
        <v>1236</v>
      </c>
      <c r="H30" s="38" t="s">
        <v>176</v>
      </c>
      <c r="I30" s="38" t="s">
        <v>177</v>
      </c>
      <c r="J30" s="38" t="s">
        <v>178</v>
      </c>
      <c r="K30" s="39" t="s">
        <v>104</v>
      </c>
      <c r="L30" s="40" t="s">
        <v>105</v>
      </c>
      <c r="M30" s="38" t="s">
        <v>121</v>
      </c>
      <c r="N30" s="41" t="s">
        <v>83</v>
      </c>
      <c r="O30" s="40" t="s">
        <v>107</v>
      </c>
      <c r="P30" s="38" t="s">
        <v>108</v>
      </c>
      <c r="Q30" s="41" t="s">
        <v>109</v>
      </c>
      <c r="R30" s="39" t="s">
        <v>110</v>
      </c>
      <c r="S30" s="40" t="s">
        <v>107</v>
      </c>
      <c r="T30" s="42" t="s">
        <v>111</v>
      </c>
      <c r="U30" s="38" t="s">
        <v>112</v>
      </c>
      <c r="V30" s="40">
        <v>60</v>
      </c>
      <c r="W30" s="38" t="s">
        <v>113</v>
      </c>
      <c r="X30" s="40"/>
      <c r="Y30" s="40"/>
      <c r="Z30" s="40"/>
      <c r="AA30" s="41">
        <v>30</v>
      </c>
      <c r="AB30" s="39">
        <v>60</v>
      </c>
      <c r="AC30" s="39">
        <v>10</v>
      </c>
      <c r="AD30" s="43" t="s">
        <v>179</v>
      </c>
      <c r="AE30" s="38" t="s">
        <v>115</v>
      </c>
      <c r="AF30" s="51">
        <v>3.4</v>
      </c>
      <c r="AG30" s="51">
        <v>1349322.65</v>
      </c>
      <c r="AH30" s="44">
        <f t="shared" si="0"/>
        <v>4587697.01</v>
      </c>
      <c r="AI30" s="45">
        <f t="shared" si="1"/>
        <v>5138220.6512000002</v>
      </c>
      <c r="AJ30" s="46"/>
      <c r="AK30" s="47"/>
      <c r="AL30" s="46"/>
      <c r="AM30" s="46" t="s">
        <v>116</v>
      </c>
      <c r="AN30" s="36"/>
      <c r="AO30" s="38"/>
      <c r="AP30" s="38"/>
      <c r="AQ30" s="38"/>
      <c r="AR30" s="38" t="s">
        <v>180</v>
      </c>
      <c r="AS30" s="38" t="s">
        <v>180</v>
      </c>
      <c r="AT30" s="38"/>
      <c r="AU30" s="38"/>
      <c r="AV30" s="38"/>
      <c r="AW30" s="38"/>
      <c r="AX30" s="38"/>
      <c r="AY30" s="38"/>
      <c r="BC30" s="50">
        <v>21</v>
      </c>
    </row>
    <row r="31" spans="1:55" s="50" customFormat="1" ht="12.95" customHeight="1">
      <c r="A31" s="36" t="s">
        <v>100</v>
      </c>
      <c r="B31" s="36"/>
      <c r="C31" s="37"/>
      <c r="D31" s="36">
        <v>210030334</v>
      </c>
      <c r="E31" s="38" t="s">
        <v>1241</v>
      </c>
      <c r="F31" s="38">
        <v>22100021</v>
      </c>
      <c r="G31" s="38" t="s">
        <v>1237</v>
      </c>
      <c r="H31" s="38" t="s">
        <v>181</v>
      </c>
      <c r="I31" s="38" t="s">
        <v>177</v>
      </c>
      <c r="J31" s="38" t="s">
        <v>182</v>
      </c>
      <c r="K31" s="39" t="s">
        <v>104</v>
      </c>
      <c r="L31" s="40" t="s">
        <v>105</v>
      </c>
      <c r="M31" s="38" t="s">
        <v>121</v>
      </c>
      <c r="N31" s="41" t="s">
        <v>83</v>
      </c>
      <c r="O31" s="40" t="s">
        <v>107</v>
      </c>
      <c r="P31" s="38" t="s">
        <v>108</v>
      </c>
      <c r="Q31" s="41" t="s">
        <v>109</v>
      </c>
      <c r="R31" s="39" t="s">
        <v>110</v>
      </c>
      <c r="S31" s="40" t="s">
        <v>107</v>
      </c>
      <c r="T31" s="42" t="s">
        <v>111</v>
      </c>
      <c r="U31" s="38" t="s">
        <v>112</v>
      </c>
      <c r="V31" s="40">
        <v>60</v>
      </c>
      <c r="W31" s="38" t="s">
        <v>113</v>
      </c>
      <c r="X31" s="40"/>
      <c r="Y31" s="40"/>
      <c r="Z31" s="40"/>
      <c r="AA31" s="41">
        <v>30</v>
      </c>
      <c r="AB31" s="39">
        <v>60</v>
      </c>
      <c r="AC31" s="39">
        <v>10</v>
      </c>
      <c r="AD31" s="43" t="s">
        <v>114</v>
      </c>
      <c r="AE31" s="38" t="s">
        <v>115</v>
      </c>
      <c r="AF31" s="51">
        <v>800</v>
      </c>
      <c r="AG31" s="51">
        <v>1372.87</v>
      </c>
      <c r="AH31" s="44">
        <f t="shared" si="0"/>
        <v>1098296</v>
      </c>
      <c r="AI31" s="45">
        <f t="shared" si="1"/>
        <v>1230091.52</v>
      </c>
      <c r="AJ31" s="46"/>
      <c r="AK31" s="47"/>
      <c r="AL31" s="46"/>
      <c r="AM31" s="46" t="s">
        <v>116</v>
      </c>
      <c r="AN31" s="36"/>
      <c r="AO31" s="38"/>
      <c r="AP31" s="38"/>
      <c r="AQ31" s="38"/>
      <c r="AR31" s="38" t="s">
        <v>183</v>
      </c>
      <c r="AS31" s="38" t="s">
        <v>183</v>
      </c>
      <c r="AT31" s="38"/>
      <c r="AU31" s="38"/>
      <c r="AV31" s="38"/>
      <c r="AW31" s="38"/>
      <c r="AX31" s="38"/>
      <c r="AY31" s="38"/>
      <c r="BC31" s="50">
        <v>22</v>
      </c>
    </row>
    <row r="32" spans="1:55" s="50" customFormat="1" ht="12.95" customHeight="1">
      <c r="A32" s="36" t="s">
        <v>100</v>
      </c>
      <c r="B32" s="36"/>
      <c r="C32" s="37"/>
      <c r="D32" s="36">
        <v>210009189</v>
      </c>
      <c r="E32" s="38" t="s">
        <v>1264</v>
      </c>
      <c r="F32" s="38">
        <v>22100022</v>
      </c>
      <c r="G32" s="38" t="s">
        <v>1238</v>
      </c>
      <c r="H32" s="38" t="s">
        <v>184</v>
      </c>
      <c r="I32" s="38" t="s">
        <v>185</v>
      </c>
      <c r="J32" s="38" t="s">
        <v>1209</v>
      </c>
      <c r="K32" s="39" t="s">
        <v>104</v>
      </c>
      <c r="L32" s="40" t="s">
        <v>105</v>
      </c>
      <c r="M32" s="38"/>
      <c r="N32" s="41" t="s">
        <v>106</v>
      </c>
      <c r="O32" s="40" t="s">
        <v>107</v>
      </c>
      <c r="P32" s="38" t="s">
        <v>108</v>
      </c>
      <c r="Q32" s="41" t="s">
        <v>109</v>
      </c>
      <c r="R32" s="39" t="s">
        <v>110</v>
      </c>
      <c r="S32" s="40" t="s">
        <v>107</v>
      </c>
      <c r="T32" s="42" t="s">
        <v>111</v>
      </c>
      <c r="U32" s="38" t="s">
        <v>112</v>
      </c>
      <c r="V32" s="40">
        <v>60</v>
      </c>
      <c r="W32" s="38" t="s">
        <v>113</v>
      </c>
      <c r="X32" s="40"/>
      <c r="Y32" s="40"/>
      <c r="Z32" s="40"/>
      <c r="AA32" s="41" t="s">
        <v>106</v>
      </c>
      <c r="AB32" s="39">
        <v>90</v>
      </c>
      <c r="AC32" s="39">
        <v>10</v>
      </c>
      <c r="AD32" s="43" t="s">
        <v>114</v>
      </c>
      <c r="AE32" s="38" t="s">
        <v>115</v>
      </c>
      <c r="AF32" s="51">
        <v>0.9</v>
      </c>
      <c r="AG32" s="51">
        <v>65457.15</v>
      </c>
      <c r="AH32" s="44">
        <f t="shared" si="0"/>
        <v>58911.435000000005</v>
      </c>
      <c r="AI32" s="45">
        <f t="shared" si="1"/>
        <v>65980.80720000001</v>
      </c>
      <c r="AJ32" s="46"/>
      <c r="AK32" s="47"/>
      <c r="AL32" s="46"/>
      <c r="AM32" s="46" t="s">
        <v>116</v>
      </c>
      <c r="AN32" s="36"/>
      <c r="AO32" s="38"/>
      <c r="AP32" s="38"/>
      <c r="AQ32" s="38"/>
      <c r="AR32" s="38" t="s">
        <v>186</v>
      </c>
      <c r="AS32" s="38" t="s">
        <v>186</v>
      </c>
      <c r="AT32" s="38"/>
      <c r="AU32" s="38"/>
      <c r="AV32" s="38"/>
      <c r="AW32" s="38"/>
      <c r="AX32" s="38"/>
      <c r="AY32" s="38"/>
      <c r="BC32" s="50">
        <v>23</v>
      </c>
    </row>
    <row r="33" spans="1:55" s="50" customFormat="1" ht="12.95" customHeight="1">
      <c r="A33" s="36" t="s">
        <v>100</v>
      </c>
      <c r="B33" s="36"/>
      <c r="C33" s="37"/>
      <c r="D33" s="36">
        <v>210013734</v>
      </c>
      <c r="E33" s="38" t="s">
        <v>1263</v>
      </c>
      <c r="F33" s="38">
        <v>22100023</v>
      </c>
      <c r="G33" s="38" t="s">
        <v>1239</v>
      </c>
      <c r="H33" s="38" t="s">
        <v>184</v>
      </c>
      <c r="I33" s="38" t="s">
        <v>185</v>
      </c>
      <c r="J33" s="38" t="s">
        <v>1209</v>
      </c>
      <c r="K33" s="39" t="s">
        <v>104</v>
      </c>
      <c r="L33" s="40" t="s">
        <v>105</v>
      </c>
      <c r="M33" s="38"/>
      <c r="N33" s="41" t="s">
        <v>106</v>
      </c>
      <c r="O33" s="40" t="s">
        <v>107</v>
      </c>
      <c r="P33" s="38" t="s">
        <v>108</v>
      </c>
      <c r="Q33" s="41" t="s">
        <v>109</v>
      </c>
      <c r="R33" s="39" t="s">
        <v>110</v>
      </c>
      <c r="S33" s="40" t="s">
        <v>107</v>
      </c>
      <c r="T33" s="42" t="s">
        <v>111</v>
      </c>
      <c r="U33" s="38" t="s">
        <v>112</v>
      </c>
      <c r="V33" s="40">
        <v>60</v>
      </c>
      <c r="W33" s="38" t="s">
        <v>113</v>
      </c>
      <c r="X33" s="40"/>
      <c r="Y33" s="40"/>
      <c r="Z33" s="40"/>
      <c r="AA33" s="41" t="s">
        <v>106</v>
      </c>
      <c r="AB33" s="39">
        <v>90</v>
      </c>
      <c r="AC33" s="39">
        <v>10</v>
      </c>
      <c r="AD33" s="43" t="s">
        <v>114</v>
      </c>
      <c r="AE33" s="38" t="s">
        <v>115</v>
      </c>
      <c r="AF33" s="51">
        <v>1.6</v>
      </c>
      <c r="AG33" s="51">
        <v>137339.67000000001</v>
      </c>
      <c r="AH33" s="44">
        <f t="shared" si="0"/>
        <v>219743.47200000004</v>
      </c>
      <c r="AI33" s="45">
        <f t="shared" si="1"/>
        <v>246112.68864000007</v>
      </c>
      <c r="AJ33" s="46"/>
      <c r="AK33" s="47"/>
      <c r="AL33" s="46"/>
      <c r="AM33" s="46" t="s">
        <v>116</v>
      </c>
      <c r="AN33" s="36"/>
      <c r="AO33" s="38"/>
      <c r="AP33" s="38"/>
      <c r="AQ33" s="38"/>
      <c r="AR33" s="38" t="s">
        <v>187</v>
      </c>
      <c r="AS33" s="38" t="s">
        <v>187</v>
      </c>
      <c r="AT33" s="38"/>
      <c r="AU33" s="38"/>
      <c r="AV33" s="38"/>
      <c r="AW33" s="38"/>
      <c r="AX33" s="38"/>
      <c r="AY33" s="38"/>
      <c r="BC33" s="50">
        <v>24</v>
      </c>
    </row>
    <row r="34" spans="1:55" s="50" customFormat="1" ht="12.95" customHeight="1">
      <c r="A34" s="36" t="s">
        <v>100</v>
      </c>
      <c r="B34" s="36"/>
      <c r="C34" s="37"/>
      <c r="D34" s="36">
        <v>210024479</v>
      </c>
      <c r="E34" s="38" t="s">
        <v>3393</v>
      </c>
      <c r="F34" s="38">
        <v>22100024</v>
      </c>
      <c r="G34" s="38" t="s">
        <v>1240</v>
      </c>
      <c r="H34" s="38" t="s">
        <v>188</v>
      </c>
      <c r="I34" s="38" t="s">
        <v>189</v>
      </c>
      <c r="J34" s="38" t="s">
        <v>190</v>
      </c>
      <c r="K34" s="39" t="s">
        <v>104</v>
      </c>
      <c r="L34" s="40" t="s">
        <v>105</v>
      </c>
      <c r="M34" s="38" t="s">
        <v>121</v>
      </c>
      <c r="N34" s="41" t="s">
        <v>83</v>
      </c>
      <c r="O34" s="40" t="s">
        <v>107</v>
      </c>
      <c r="P34" s="38" t="s">
        <v>108</v>
      </c>
      <c r="Q34" s="41" t="s">
        <v>109</v>
      </c>
      <c r="R34" s="39" t="s">
        <v>110</v>
      </c>
      <c r="S34" s="40" t="s">
        <v>107</v>
      </c>
      <c r="T34" s="42" t="s">
        <v>122</v>
      </c>
      <c r="U34" s="38" t="s">
        <v>112</v>
      </c>
      <c r="V34" s="40">
        <v>60</v>
      </c>
      <c r="W34" s="38" t="s">
        <v>113</v>
      </c>
      <c r="X34" s="40"/>
      <c r="Y34" s="40"/>
      <c r="Z34" s="40"/>
      <c r="AA34" s="41">
        <v>30</v>
      </c>
      <c r="AB34" s="39">
        <v>60</v>
      </c>
      <c r="AC34" s="39">
        <v>10</v>
      </c>
      <c r="AD34" s="43" t="s">
        <v>129</v>
      </c>
      <c r="AE34" s="38" t="s">
        <v>115</v>
      </c>
      <c r="AF34" s="51">
        <v>170</v>
      </c>
      <c r="AG34" s="51">
        <v>40592.25</v>
      </c>
      <c r="AH34" s="44">
        <f t="shared" si="0"/>
        <v>6900682.5</v>
      </c>
      <c r="AI34" s="45">
        <f t="shared" si="1"/>
        <v>7728764.4000000004</v>
      </c>
      <c r="AJ34" s="46"/>
      <c r="AK34" s="47"/>
      <c r="AL34" s="46"/>
      <c r="AM34" s="46" t="s">
        <v>116</v>
      </c>
      <c r="AN34" s="36"/>
      <c r="AO34" s="38"/>
      <c r="AP34" s="38"/>
      <c r="AQ34" s="38"/>
      <c r="AR34" s="38" t="s">
        <v>191</v>
      </c>
      <c r="AS34" s="38" t="s">
        <v>191</v>
      </c>
      <c r="AT34" s="38"/>
      <c r="AU34" s="38"/>
      <c r="AV34" s="38"/>
      <c r="AW34" s="38"/>
      <c r="AX34" s="38"/>
      <c r="AY34" s="38"/>
      <c r="BC34" s="50">
        <v>25</v>
      </c>
    </row>
    <row r="35" spans="1:55" s="50" customFormat="1" ht="12.95" customHeight="1">
      <c r="A35" s="36" t="s">
        <v>100</v>
      </c>
      <c r="B35" s="36"/>
      <c r="C35" s="37"/>
      <c r="D35" s="36">
        <v>210028824</v>
      </c>
      <c r="E35" s="38" t="s">
        <v>3394</v>
      </c>
      <c r="F35" s="38">
        <v>22100025</v>
      </c>
      <c r="G35" s="38" t="s">
        <v>1241</v>
      </c>
      <c r="H35" s="38" t="s">
        <v>192</v>
      </c>
      <c r="I35" s="38" t="s">
        <v>193</v>
      </c>
      <c r="J35" s="38" t="s">
        <v>194</v>
      </c>
      <c r="K35" s="39" t="s">
        <v>104</v>
      </c>
      <c r="L35" s="40" t="s">
        <v>105</v>
      </c>
      <c r="M35" s="38" t="s">
        <v>121</v>
      </c>
      <c r="N35" s="41" t="s">
        <v>83</v>
      </c>
      <c r="O35" s="40" t="s">
        <v>107</v>
      </c>
      <c r="P35" s="38" t="s">
        <v>108</v>
      </c>
      <c r="Q35" s="41" t="s">
        <v>109</v>
      </c>
      <c r="R35" s="39" t="s">
        <v>110</v>
      </c>
      <c r="S35" s="40" t="s">
        <v>107</v>
      </c>
      <c r="T35" s="42" t="s">
        <v>122</v>
      </c>
      <c r="U35" s="38" t="s">
        <v>112</v>
      </c>
      <c r="V35" s="40">
        <v>60</v>
      </c>
      <c r="W35" s="38" t="s">
        <v>113</v>
      </c>
      <c r="X35" s="40"/>
      <c r="Y35" s="40"/>
      <c r="Z35" s="40"/>
      <c r="AA35" s="41">
        <v>30</v>
      </c>
      <c r="AB35" s="39">
        <v>60</v>
      </c>
      <c r="AC35" s="39">
        <v>10</v>
      </c>
      <c r="AD35" s="43" t="s">
        <v>129</v>
      </c>
      <c r="AE35" s="38" t="s">
        <v>115</v>
      </c>
      <c r="AF35" s="51">
        <v>123</v>
      </c>
      <c r="AG35" s="51">
        <v>7539.35</v>
      </c>
      <c r="AH35" s="44">
        <f t="shared" si="0"/>
        <v>927340.05</v>
      </c>
      <c r="AI35" s="45">
        <f t="shared" si="1"/>
        <v>1038620.8560000001</v>
      </c>
      <c r="AJ35" s="46"/>
      <c r="AK35" s="47"/>
      <c r="AL35" s="46"/>
      <c r="AM35" s="46" t="s">
        <v>116</v>
      </c>
      <c r="AN35" s="36"/>
      <c r="AO35" s="38"/>
      <c r="AP35" s="38"/>
      <c r="AQ35" s="38"/>
      <c r="AR35" s="38" t="s">
        <v>195</v>
      </c>
      <c r="AS35" s="38" t="s">
        <v>195</v>
      </c>
      <c r="AT35" s="38"/>
      <c r="AU35" s="38"/>
      <c r="AV35" s="38"/>
      <c r="AW35" s="38"/>
      <c r="AX35" s="38"/>
      <c r="AY35" s="38"/>
      <c r="BC35" s="50">
        <v>26</v>
      </c>
    </row>
    <row r="36" spans="1:55" s="50" customFormat="1" ht="12.95" customHeight="1">
      <c r="A36" s="36" t="s">
        <v>100</v>
      </c>
      <c r="B36" s="36"/>
      <c r="C36" s="37"/>
      <c r="D36" s="36">
        <v>250004480</v>
      </c>
      <c r="E36" s="38" t="s">
        <v>3395</v>
      </c>
      <c r="F36" s="38">
        <v>22100026</v>
      </c>
      <c r="G36" s="38" t="s">
        <v>1242</v>
      </c>
      <c r="H36" s="38" t="s">
        <v>192</v>
      </c>
      <c r="I36" s="38" t="s">
        <v>193</v>
      </c>
      <c r="J36" s="38" t="s">
        <v>194</v>
      </c>
      <c r="K36" s="39" t="s">
        <v>104</v>
      </c>
      <c r="L36" s="40" t="s">
        <v>105</v>
      </c>
      <c r="M36" s="38" t="s">
        <v>121</v>
      </c>
      <c r="N36" s="41" t="s">
        <v>83</v>
      </c>
      <c r="O36" s="40" t="s">
        <v>107</v>
      </c>
      <c r="P36" s="38" t="s">
        <v>108</v>
      </c>
      <c r="Q36" s="41" t="s">
        <v>109</v>
      </c>
      <c r="R36" s="39" t="s">
        <v>110</v>
      </c>
      <c r="S36" s="40" t="s">
        <v>107</v>
      </c>
      <c r="T36" s="42" t="s">
        <v>122</v>
      </c>
      <c r="U36" s="38" t="s">
        <v>112</v>
      </c>
      <c r="V36" s="40">
        <v>60</v>
      </c>
      <c r="W36" s="38" t="s">
        <v>113</v>
      </c>
      <c r="X36" s="40"/>
      <c r="Y36" s="40"/>
      <c r="Z36" s="40"/>
      <c r="AA36" s="41">
        <v>30</v>
      </c>
      <c r="AB36" s="39">
        <v>60</v>
      </c>
      <c r="AC36" s="39">
        <v>10</v>
      </c>
      <c r="AD36" s="43" t="s">
        <v>129</v>
      </c>
      <c r="AE36" s="38" t="s">
        <v>115</v>
      </c>
      <c r="AF36" s="51">
        <v>130</v>
      </c>
      <c r="AG36" s="51">
        <v>8049.3</v>
      </c>
      <c r="AH36" s="44">
        <f t="shared" si="0"/>
        <v>1046409</v>
      </c>
      <c r="AI36" s="45">
        <f t="shared" si="1"/>
        <v>1171978.08</v>
      </c>
      <c r="AJ36" s="46"/>
      <c r="AK36" s="47"/>
      <c r="AL36" s="46"/>
      <c r="AM36" s="46" t="s">
        <v>116</v>
      </c>
      <c r="AN36" s="36"/>
      <c r="AO36" s="38"/>
      <c r="AP36" s="38"/>
      <c r="AQ36" s="38"/>
      <c r="AR36" s="38" t="s">
        <v>196</v>
      </c>
      <c r="AS36" s="38" t="s">
        <v>196</v>
      </c>
      <c r="AT36" s="38"/>
      <c r="AU36" s="38"/>
      <c r="AV36" s="38"/>
      <c r="AW36" s="38"/>
      <c r="AX36" s="38"/>
      <c r="AY36" s="38"/>
      <c r="BC36" s="50">
        <v>27</v>
      </c>
    </row>
    <row r="37" spans="1:55" s="50" customFormat="1" ht="12.95" customHeight="1">
      <c r="A37" s="36" t="s">
        <v>100</v>
      </c>
      <c r="B37" s="36"/>
      <c r="C37" s="37"/>
      <c r="D37" s="36">
        <v>210030140</v>
      </c>
      <c r="E37" s="38" t="s">
        <v>1389</v>
      </c>
      <c r="F37" s="38">
        <v>22100027</v>
      </c>
      <c r="G37" s="38" t="s">
        <v>1243</v>
      </c>
      <c r="H37" s="38" t="s">
        <v>197</v>
      </c>
      <c r="I37" s="38" t="s">
        <v>198</v>
      </c>
      <c r="J37" s="38" t="s">
        <v>199</v>
      </c>
      <c r="K37" s="39" t="s">
        <v>104</v>
      </c>
      <c r="L37" s="40" t="s">
        <v>105</v>
      </c>
      <c r="M37" s="38"/>
      <c r="N37" s="41" t="s">
        <v>106</v>
      </c>
      <c r="O37" s="40" t="s">
        <v>107</v>
      </c>
      <c r="P37" s="38" t="s">
        <v>108</v>
      </c>
      <c r="Q37" s="41" t="s">
        <v>109</v>
      </c>
      <c r="R37" s="39" t="s">
        <v>110</v>
      </c>
      <c r="S37" s="40" t="s">
        <v>107</v>
      </c>
      <c r="T37" s="42" t="s">
        <v>122</v>
      </c>
      <c r="U37" s="38" t="s">
        <v>112</v>
      </c>
      <c r="V37" s="40">
        <v>60</v>
      </c>
      <c r="W37" s="38" t="s">
        <v>113</v>
      </c>
      <c r="X37" s="40"/>
      <c r="Y37" s="40"/>
      <c r="Z37" s="40"/>
      <c r="AA37" s="41" t="s">
        <v>106</v>
      </c>
      <c r="AB37" s="39">
        <v>90</v>
      </c>
      <c r="AC37" s="39">
        <v>10</v>
      </c>
      <c r="AD37" s="43" t="s">
        <v>129</v>
      </c>
      <c r="AE37" s="38" t="s">
        <v>115</v>
      </c>
      <c r="AF37" s="51">
        <v>4</v>
      </c>
      <c r="AG37" s="51">
        <v>3675</v>
      </c>
      <c r="AH37" s="44">
        <f t="shared" si="0"/>
        <v>14700</v>
      </c>
      <c r="AI37" s="45">
        <f t="shared" si="1"/>
        <v>16464</v>
      </c>
      <c r="AJ37" s="46"/>
      <c r="AK37" s="47"/>
      <c r="AL37" s="46"/>
      <c r="AM37" s="46" t="s">
        <v>116</v>
      </c>
      <c r="AN37" s="36"/>
      <c r="AO37" s="38"/>
      <c r="AP37" s="38"/>
      <c r="AQ37" s="38"/>
      <c r="AR37" s="38" t="s">
        <v>200</v>
      </c>
      <c r="AS37" s="38" t="s">
        <v>200</v>
      </c>
      <c r="AT37" s="38"/>
      <c r="AU37" s="38"/>
      <c r="AV37" s="38"/>
      <c r="AW37" s="38"/>
      <c r="AX37" s="38"/>
      <c r="AY37" s="38"/>
      <c r="BC37" s="50">
        <v>28</v>
      </c>
    </row>
    <row r="38" spans="1:55" s="50" customFormat="1" ht="12.95" customHeight="1">
      <c r="A38" s="36" t="s">
        <v>100</v>
      </c>
      <c r="B38" s="36"/>
      <c r="C38" s="37"/>
      <c r="D38" s="36">
        <v>210030142</v>
      </c>
      <c r="E38" s="38" t="s">
        <v>1381</v>
      </c>
      <c r="F38" s="38">
        <v>22100028</v>
      </c>
      <c r="G38" s="38" t="s">
        <v>1244</v>
      </c>
      <c r="H38" s="38" t="s">
        <v>201</v>
      </c>
      <c r="I38" s="38" t="s">
        <v>198</v>
      </c>
      <c r="J38" s="38" t="s">
        <v>202</v>
      </c>
      <c r="K38" s="39" t="s">
        <v>104</v>
      </c>
      <c r="L38" s="40" t="s">
        <v>105</v>
      </c>
      <c r="M38" s="38"/>
      <c r="N38" s="41" t="s">
        <v>106</v>
      </c>
      <c r="O38" s="40" t="s">
        <v>107</v>
      </c>
      <c r="P38" s="38" t="s">
        <v>108</v>
      </c>
      <c r="Q38" s="41" t="s">
        <v>109</v>
      </c>
      <c r="R38" s="39" t="s">
        <v>110</v>
      </c>
      <c r="S38" s="40" t="s">
        <v>107</v>
      </c>
      <c r="T38" s="42" t="s">
        <v>122</v>
      </c>
      <c r="U38" s="38" t="s">
        <v>112</v>
      </c>
      <c r="V38" s="40">
        <v>60</v>
      </c>
      <c r="W38" s="38" t="s">
        <v>113</v>
      </c>
      <c r="X38" s="40"/>
      <c r="Y38" s="40"/>
      <c r="Z38" s="40"/>
      <c r="AA38" s="41" t="s">
        <v>106</v>
      </c>
      <c r="AB38" s="39">
        <v>90</v>
      </c>
      <c r="AC38" s="39">
        <v>10</v>
      </c>
      <c r="AD38" s="43" t="s">
        <v>129</v>
      </c>
      <c r="AE38" s="38" t="s">
        <v>115</v>
      </c>
      <c r="AF38" s="51">
        <v>15</v>
      </c>
      <c r="AG38" s="51">
        <v>4093.67</v>
      </c>
      <c r="AH38" s="44">
        <f t="shared" si="0"/>
        <v>61405.05</v>
      </c>
      <c r="AI38" s="45">
        <f t="shared" si="1"/>
        <v>68773.656000000003</v>
      </c>
      <c r="AJ38" s="46"/>
      <c r="AK38" s="47"/>
      <c r="AL38" s="46"/>
      <c r="AM38" s="46" t="s">
        <v>116</v>
      </c>
      <c r="AN38" s="36"/>
      <c r="AO38" s="38"/>
      <c r="AP38" s="38"/>
      <c r="AQ38" s="38"/>
      <c r="AR38" s="38" t="s">
        <v>203</v>
      </c>
      <c r="AS38" s="38" t="s">
        <v>203</v>
      </c>
      <c r="AT38" s="38"/>
      <c r="AU38" s="38"/>
      <c r="AV38" s="38"/>
      <c r="AW38" s="38"/>
      <c r="AX38" s="38"/>
      <c r="AY38" s="38"/>
      <c r="BC38" s="50">
        <v>29</v>
      </c>
    </row>
    <row r="39" spans="1:55" s="50" customFormat="1" ht="12.95" customHeight="1">
      <c r="A39" s="36" t="s">
        <v>100</v>
      </c>
      <c r="B39" s="36"/>
      <c r="C39" s="37"/>
      <c r="D39" s="36">
        <v>250001817</v>
      </c>
      <c r="E39" s="38" t="s">
        <v>3396</v>
      </c>
      <c r="F39" s="38">
        <v>22100029</v>
      </c>
      <c r="G39" s="38" t="s">
        <v>1245</v>
      </c>
      <c r="H39" s="38" t="s">
        <v>204</v>
      </c>
      <c r="I39" s="38" t="s">
        <v>205</v>
      </c>
      <c r="J39" s="38" t="s">
        <v>206</v>
      </c>
      <c r="K39" s="39" t="s">
        <v>104</v>
      </c>
      <c r="L39" s="40" t="s">
        <v>105</v>
      </c>
      <c r="M39" s="38"/>
      <c r="N39" s="41" t="s">
        <v>106</v>
      </c>
      <c r="O39" s="40" t="s">
        <v>107</v>
      </c>
      <c r="P39" s="38" t="s">
        <v>108</v>
      </c>
      <c r="Q39" s="41" t="s">
        <v>109</v>
      </c>
      <c r="R39" s="39" t="s">
        <v>110</v>
      </c>
      <c r="S39" s="40" t="s">
        <v>107</v>
      </c>
      <c r="T39" s="42" t="s">
        <v>122</v>
      </c>
      <c r="U39" s="38" t="s">
        <v>112</v>
      </c>
      <c r="V39" s="40">
        <v>60</v>
      </c>
      <c r="W39" s="38" t="s">
        <v>113</v>
      </c>
      <c r="X39" s="40"/>
      <c r="Y39" s="40"/>
      <c r="Z39" s="40"/>
      <c r="AA39" s="41" t="s">
        <v>106</v>
      </c>
      <c r="AB39" s="39">
        <v>90</v>
      </c>
      <c r="AC39" s="39">
        <v>10</v>
      </c>
      <c r="AD39" s="43" t="s">
        <v>129</v>
      </c>
      <c r="AE39" s="38" t="s">
        <v>115</v>
      </c>
      <c r="AF39" s="51">
        <v>95</v>
      </c>
      <c r="AG39" s="51">
        <v>22141.67</v>
      </c>
      <c r="AH39" s="44">
        <f t="shared" si="0"/>
        <v>2103458.65</v>
      </c>
      <c r="AI39" s="45">
        <f t="shared" si="1"/>
        <v>2355873.6880000001</v>
      </c>
      <c r="AJ39" s="46"/>
      <c r="AK39" s="47"/>
      <c r="AL39" s="46"/>
      <c r="AM39" s="46" t="s">
        <v>116</v>
      </c>
      <c r="AN39" s="36"/>
      <c r="AO39" s="38"/>
      <c r="AP39" s="38"/>
      <c r="AQ39" s="38"/>
      <c r="AR39" s="38" t="s">
        <v>207</v>
      </c>
      <c r="AS39" s="38" t="s">
        <v>207</v>
      </c>
      <c r="AT39" s="38"/>
      <c r="AU39" s="38"/>
      <c r="AV39" s="38"/>
      <c r="AW39" s="38"/>
      <c r="AX39" s="38"/>
      <c r="AY39" s="38"/>
      <c r="BC39" s="50">
        <v>30</v>
      </c>
    </row>
    <row r="40" spans="1:55" s="50" customFormat="1" ht="12.95" customHeight="1">
      <c r="A40" s="36" t="s">
        <v>100</v>
      </c>
      <c r="B40" s="36"/>
      <c r="C40" s="37"/>
      <c r="D40" s="36">
        <v>210009215</v>
      </c>
      <c r="E40" s="38" t="s">
        <v>1272</v>
      </c>
      <c r="F40" s="38">
        <v>22100030</v>
      </c>
      <c r="G40" s="38" t="s">
        <v>1246</v>
      </c>
      <c r="H40" s="38" t="s">
        <v>208</v>
      </c>
      <c r="I40" s="38" t="s">
        <v>209</v>
      </c>
      <c r="J40" s="38" t="s">
        <v>210</v>
      </c>
      <c r="K40" s="39" t="s">
        <v>104</v>
      </c>
      <c r="L40" s="40" t="s">
        <v>105</v>
      </c>
      <c r="M40" s="38"/>
      <c r="N40" s="41" t="s">
        <v>106</v>
      </c>
      <c r="O40" s="40" t="s">
        <v>107</v>
      </c>
      <c r="P40" s="38" t="s">
        <v>108</v>
      </c>
      <c r="Q40" s="41" t="s">
        <v>109</v>
      </c>
      <c r="R40" s="39" t="s">
        <v>110</v>
      </c>
      <c r="S40" s="40" t="s">
        <v>107</v>
      </c>
      <c r="T40" s="42" t="s">
        <v>111</v>
      </c>
      <c r="U40" s="38" t="s">
        <v>112</v>
      </c>
      <c r="V40" s="40">
        <v>60</v>
      </c>
      <c r="W40" s="38" t="s">
        <v>113</v>
      </c>
      <c r="X40" s="40"/>
      <c r="Y40" s="40"/>
      <c r="Z40" s="40"/>
      <c r="AA40" s="41" t="s">
        <v>106</v>
      </c>
      <c r="AB40" s="39">
        <v>90</v>
      </c>
      <c r="AC40" s="39">
        <v>10</v>
      </c>
      <c r="AD40" s="43" t="s">
        <v>145</v>
      </c>
      <c r="AE40" s="38" t="s">
        <v>115</v>
      </c>
      <c r="AF40" s="51">
        <v>83</v>
      </c>
      <c r="AG40" s="51">
        <v>1772.4</v>
      </c>
      <c r="AH40" s="44">
        <f t="shared" si="0"/>
        <v>147109.20000000001</v>
      </c>
      <c r="AI40" s="45">
        <f t="shared" si="1"/>
        <v>164762.30400000003</v>
      </c>
      <c r="AJ40" s="46"/>
      <c r="AK40" s="47"/>
      <c r="AL40" s="46"/>
      <c r="AM40" s="46" t="s">
        <v>116</v>
      </c>
      <c r="AN40" s="36"/>
      <c r="AO40" s="38"/>
      <c r="AP40" s="38"/>
      <c r="AQ40" s="38"/>
      <c r="AR40" s="38" t="s">
        <v>211</v>
      </c>
      <c r="AS40" s="38" t="s">
        <v>211</v>
      </c>
      <c r="AT40" s="38"/>
      <c r="AU40" s="38"/>
      <c r="AV40" s="38"/>
      <c r="AW40" s="38"/>
      <c r="AX40" s="38"/>
      <c r="AY40" s="38"/>
      <c r="BC40" s="50">
        <v>31</v>
      </c>
    </row>
    <row r="41" spans="1:55" s="50" customFormat="1" ht="12.95" customHeight="1">
      <c r="A41" s="36" t="s">
        <v>100</v>
      </c>
      <c r="B41" s="36"/>
      <c r="C41" s="37"/>
      <c r="D41" s="36">
        <v>210020175</v>
      </c>
      <c r="E41" s="38" t="s">
        <v>1296</v>
      </c>
      <c r="F41" s="38">
        <v>22100031</v>
      </c>
      <c r="G41" s="38" t="s">
        <v>1247</v>
      </c>
      <c r="H41" s="38" t="s">
        <v>212</v>
      </c>
      <c r="I41" s="38" t="s">
        <v>213</v>
      </c>
      <c r="J41" s="38" t="s">
        <v>214</v>
      </c>
      <c r="K41" s="39" t="s">
        <v>104</v>
      </c>
      <c r="L41" s="40" t="s">
        <v>105</v>
      </c>
      <c r="M41" s="38" t="s">
        <v>121</v>
      </c>
      <c r="N41" s="41" t="s">
        <v>83</v>
      </c>
      <c r="O41" s="40" t="s">
        <v>107</v>
      </c>
      <c r="P41" s="38" t="s">
        <v>108</v>
      </c>
      <c r="Q41" s="41" t="s">
        <v>109</v>
      </c>
      <c r="R41" s="39" t="s">
        <v>110</v>
      </c>
      <c r="S41" s="40" t="s">
        <v>107</v>
      </c>
      <c r="T41" s="42" t="s">
        <v>122</v>
      </c>
      <c r="U41" s="38" t="s">
        <v>112</v>
      </c>
      <c r="V41" s="40">
        <v>60</v>
      </c>
      <c r="W41" s="38" t="s">
        <v>113</v>
      </c>
      <c r="X41" s="40"/>
      <c r="Y41" s="40"/>
      <c r="Z41" s="40"/>
      <c r="AA41" s="41">
        <v>30</v>
      </c>
      <c r="AB41" s="39">
        <v>60</v>
      </c>
      <c r="AC41" s="39">
        <v>10</v>
      </c>
      <c r="AD41" s="43" t="s">
        <v>145</v>
      </c>
      <c r="AE41" s="38" t="s">
        <v>115</v>
      </c>
      <c r="AF41" s="51">
        <v>515</v>
      </c>
      <c r="AG41" s="51">
        <v>2788.77</v>
      </c>
      <c r="AH41" s="44">
        <f t="shared" si="0"/>
        <v>1436216.55</v>
      </c>
      <c r="AI41" s="45">
        <f t="shared" si="1"/>
        <v>1608562.5360000003</v>
      </c>
      <c r="AJ41" s="46"/>
      <c r="AK41" s="47"/>
      <c r="AL41" s="46"/>
      <c r="AM41" s="46" t="s">
        <v>116</v>
      </c>
      <c r="AN41" s="36"/>
      <c r="AO41" s="38"/>
      <c r="AP41" s="38"/>
      <c r="AQ41" s="38"/>
      <c r="AR41" s="38" t="s">
        <v>215</v>
      </c>
      <c r="AS41" s="38" t="s">
        <v>215</v>
      </c>
      <c r="AT41" s="38"/>
      <c r="AU41" s="38"/>
      <c r="AV41" s="38"/>
      <c r="AW41" s="38"/>
      <c r="AX41" s="38"/>
      <c r="AY41" s="38"/>
      <c r="BC41" s="50">
        <v>32</v>
      </c>
    </row>
    <row r="42" spans="1:55" s="50" customFormat="1" ht="12.95" customHeight="1">
      <c r="A42" s="36" t="s">
        <v>100</v>
      </c>
      <c r="B42" s="36"/>
      <c r="C42" s="37"/>
      <c r="D42" s="36">
        <v>210026665</v>
      </c>
      <c r="E42" s="38" t="s">
        <v>1304</v>
      </c>
      <c r="F42" s="38">
        <v>22100032</v>
      </c>
      <c r="G42" s="38" t="s">
        <v>1248</v>
      </c>
      <c r="H42" s="38" t="s">
        <v>216</v>
      </c>
      <c r="I42" s="38" t="s">
        <v>217</v>
      </c>
      <c r="J42" s="38" t="s">
        <v>218</v>
      </c>
      <c r="K42" s="39" t="s">
        <v>104</v>
      </c>
      <c r="L42" s="40" t="s">
        <v>105</v>
      </c>
      <c r="M42" s="38"/>
      <c r="N42" s="41" t="s">
        <v>106</v>
      </c>
      <c r="O42" s="40" t="s">
        <v>107</v>
      </c>
      <c r="P42" s="38" t="s">
        <v>108</v>
      </c>
      <c r="Q42" s="41" t="s">
        <v>109</v>
      </c>
      <c r="R42" s="39" t="s">
        <v>110</v>
      </c>
      <c r="S42" s="40" t="s">
        <v>107</v>
      </c>
      <c r="T42" s="42" t="s">
        <v>122</v>
      </c>
      <c r="U42" s="38" t="s">
        <v>112</v>
      </c>
      <c r="V42" s="40">
        <v>60</v>
      </c>
      <c r="W42" s="38" t="s">
        <v>113</v>
      </c>
      <c r="X42" s="40"/>
      <c r="Y42" s="40"/>
      <c r="Z42" s="40"/>
      <c r="AA42" s="41" t="s">
        <v>106</v>
      </c>
      <c r="AB42" s="39">
        <v>90</v>
      </c>
      <c r="AC42" s="39">
        <v>10</v>
      </c>
      <c r="AD42" s="43" t="s">
        <v>114</v>
      </c>
      <c r="AE42" s="38" t="s">
        <v>115</v>
      </c>
      <c r="AF42" s="51">
        <v>0.6</v>
      </c>
      <c r="AG42" s="51">
        <v>8347.35</v>
      </c>
      <c r="AH42" s="44">
        <f t="shared" ref="AH42:AH73" si="2">AF42*AG42</f>
        <v>5008.41</v>
      </c>
      <c r="AI42" s="45">
        <f t="shared" ref="AI42:AI73" si="3">AH42*1.12</f>
        <v>5609.4192000000003</v>
      </c>
      <c r="AJ42" s="46"/>
      <c r="AK42" s="47"/>
      <c r="AL42" s="46"/>
      <c r="AM42" s="46" t="s">
        <v>116</v>
      </c>
      <c r="AN42" s="36"/>
      <c r="AO42" s="38"/>
      <c r="AP42" s="38"/>
      <c r="AQ42" s="38"/>
      <c r="AR42" s="38" t="s">
        <v>219</v>
      </c>
      <c r="AS42" s="38" t="s">
        <v>219</v>
      </c>
      <c r="AT42" s="38"/>
      <c r="AU42" s="38"/>
      <c r="AV42" s="38"/>
      <c r="AW42" s="38"/>
      <c r="AX42" s="38"/>
      <c r="AY42" s="38"/>
      <c r="BC42" s="50">
        <v>33</v>
      </c>
    </row>
    <row r="43" spans="1:55" s="50" customFormat="1" ht="12.95" customHeight="1">
      <c r="A43" s="36" t="s">
        <v>100</v>
      </c>
      <c r="B43" s="36"/>
      <c r="C43" s="37"/>
      <c r="D43" s="36">
        <v>210030335</v>
      </c>
      <c r="E43" s="38" t="s">
        <v>1303</v>
      </c>
      <c r="F43" s="38">
        <v>22100033</v>
      </c>
      <c r="G43" s="38" t="s">
        <v>1249</v>
      </c>
      <c r="H43" s="38" t="s">
        <v>216</v>
      </c>
      <c r="I43" s="38" t="s">
        <v>217</v>
      </c>
      <c r="J43" s="38" t="s">
        <v>218</v>
      </c>
      <c r="K43" s="39" t="s">
        <v>104</v>
      </c>
      <c r="L43" s="40" t="s">
        <v>105</v>
      </c>
      <c r="M43" s="38"/>
      <c r="N43" s="41" t="s">
        <v>106</v>
      </c>
      <c r="O43" s="40" t="s">
        <v>107</v>
      </c>
      <c r="P43" s="38" t="s">
        <v>108</v>
      </c>
      <c r="Q43" s="41" t="s">
        <v>109</v>
      </c>
      <c r="R43" s="39" t="s">
        <v>110</v>
      </c>
      <c r="S43" s="40" t="s">
        <v>107</v>
      </c>
      <c r="T43" s="42" t="s">
        <v>122</v>
      </c>
      <c r="U43" s="38" t="s">
        <v>112</v>
      </c>
      <c r="V43" s="40">
        <v>60</v>
      </c>
      <c r="W43" s="38" t="s">
        <v>113</v>
      </c>
      <c r="X43" s="40"/>
      <c r="Y43" s="40"/>
      <c r="Z43" s="40"/>
      <c r="AA43" s="41" t="s">
        <v>106</v>
      </c>
      <c r="AB43" s="39">
        <v>90</v>
      </c>
      <c r="AC43" s="39">
        <v>10</v>
      </c>
      <c r="AD43" s="43" t="s">
        <v>114</v>
      </c>
      <c r="AE43" s="38" t="s">
        <v>115</v>
      </c>
      <c r="AF43" s="51">
        <v>0.6</v>
      </c>
      <c r="AG43" s="51">
        <v>7101.6</v>
      </c>
      <c r="AH43" s="44">
        <f t="shared" si="2"/>
        <v>4260.96</v>
      </c>
      <c r="AI43" s="45">
        <f t="shared" si="3"/>
        <v>4772.2752</v>
      </c>
      <c r="AJ43" s="46"/>
      <c r="AK43" s="47"/>
      <c r="AL43" s="46"/>
      <c r="AM43" s="46" t="s">
        <v>116</v>
      </c>
      <c r="AN43" s="36"/>
      <c r="AO43" s="38"/>
      <c r="AP43" s="38"/>
      <c r="AQ43" s="38"/>
      <c r="AR43" s="38" t="s">
        <v>220</v>
      </c>
      <c r="AS43" s="38" t="s">
        <v>220</v>
      </c>
      <c r="AT43" s="38"/>
      <c r="AU43" s="38"/>
      <c r="AV43" s="38"/>
      <c r="AW43" s="38"/>
      <c r="AX43" s="38"/>
      <c r="AY43" s="38"/>
      <c r="BC43" s="50">
        <v>34</v>
      </c>
    </row>
    <row r="44" spans="1:55" s="50" customFormat="1" ht="12.95" customHeight="1">
      <c r="A44" s="36" t="s">
        <v>100</v>
      </c>
      <c r="B44" s="36"/>
      <c r="C44" s="37"/>
      <c r="D44" s="36">
        <v>210030871</v>
      </c>
      <c r="E44" s="38" t="s">
        <v>1312</v>
      </c>
      <c r="F44" s="38">
        <v>22100034</v>
      </c>
      <c r="G44" s="38" t="s">
        <v>1250</v>
      </c>
      <c r="H44" s="38" t="s">
        <v>221</v>
      </c>
      <c r="I44" s="38" t="s">
        <v>217</v>
      </c>
      <c r="J44" s="38" t="s">
        <v>222</v>
      </c>
      <c r="K44" s="39" t="s">
        <v>104</v>
      </c>
      <c r="L44" s="40" t="s">
        <v>105</v>
      </c>
      <c r="M44" s="38"/>
      <c r="N44" s="41" t="s">
        <v>106</v>
      </c>
      <c r="O44" s="40" t="s">
        <v>107</v>
      </c>
      <c r="P44" s="38" t="s">
        <v>108</v>
      </c>
      <c r="Q44" s="41" t="s">
        <v>109</v>
      </c>
      <c r="R44" s="39" t="s">
        <v>110</v>
      </c>
      <c r="S44" s="40" t="s">
        <v>107</v>
      </c>
      <c r="T44" s="42" t="s">
        <v>122</v>
      </c>
      <c r="U44" s="38" t="s">
        <v>112</v>
      </c>
      <c r="V44" s="40">
        <v>60</v>
      </c>
      <c r="W44" s="38" t="s">
        <v>113</v>
      </c>
      <c r="X44" s="40"/>
      <c r="Y44" s="40"/>
      <c r="Z44" s="40"/>
      <c r="AA44" s="41" t="s">
        <v>106</v>
      </c>
      <c r="AB44" s="39">
        <v>90</v>
      </c>
      <c r="AC44" s="39">
        <v>10</v>
      </c>
      <c r="AD44" s="43" t="s">
        <v>145</v>
      </c>
      <c r="AE44" s="38" t="s">
        <v>115</v>
      </c>
      <c r="AF44" s="51">
        <v>2</v>
      </c>
      <c r="AG44" s="51">
        <v>6900</v>
      </c>
      <c r="AH44" s="44">
        <f t="shared" si="2"/>
        <v>13800</v>
      </c>
      <c r="AI44" s="45">
        <f t="shared" si="3"/>
        <v>15456.000000000002</v>
      </c>
      <c r="AJ44" s="46"/>
      <c r="AK44" s="47"/>
      <c r="AL44" s="46"/>
      <c r="AM44" s="46" t="s">
        <v>116</v>
      </c>
      <c r="AN44" s="36"/>
      <c r="AO44" s="38"/>
      <c r="AP44" s="38"/>
      <c r="AQ44" s="38"/>
      <c r="AR44" s="38" t="s">
        <v>223</v>
      </c>
      <c r="AS44" s="38" t="s">
        <v>223</v>
      </c>
      <c r="AT44" s="38"/>
      <c r="AU44" s="38"/>
      <c r="AV44" s="38"/>
      <c r="AW44" s="38"/>
      <c r="AX44" s="38"/>
      <c r="AY44" s="38"/>
      <c r="BC44" s="50">
        <v>35</v>
      </c>
    </row>
    <row r="45" spans="1:55" s="50" customFormat="1" ht="12.95" customHeight="1">
      <c r="A45" s="36" t="s">
        <v>100</v>
      </c>
      <c r="B45" s="36"/>
      <c r="C45" s="37"/>
      <c r="D45" s="36">
        <v>210030872</v>
      </c>
      <c r="E45" s="38" t="s">
        <v>1311</v>
      </c>
      <c r="F45" s="38">
        <v>22100035</v>
      </c>
      <c r="G45" s="38" t="s">
        <v>1251</v>
      </c>
      <c r="H45" s="38" t="s">
        <v>221</v>
      </c>
      <c r="I45" s="38" t="s">
        <v>217</v>
      </c>
      <c r="J45" s="38" t="s">
        <v>222</v>
      </c>
      <c r="K45" s="39" t="s">
        <v>104</v>
      </c>
      <c r="L45" s="40" t="s">
        <v>105</v>
      </c>
      <c r="M45" s="38"/>
      <c r="N45" s="41" t="s">
        <v>106</v>
      </c>
      <c r="O45" s="40" t="s">
        <v>107</v>
      </c>
      <c r="P45" s="38" t="s">
        <v>108</v>
      </c>
      <c r="Q45" s="41" t="s">
        <v>109</v>
      </c>
      <c r="R45" s="39" t="s">
        <v>110</v>
      </c>
      <c r="S45" s="40" t="s">
        <v>107</v>
      </c>
      <c r="T45" s="42" t="s">
        <v>122</v>
      </c>
      <c r="U45" s="38" t="s">
        <v>112</v>
      </c>
      <c r="V45" s="40">
        <v>60</v>
      </c>
      <c r="W45" s="38" t="s">
        <v>113</v>
      </c>
      <c r="X45" s="40"/>
      <c r="Y45" s="40"/>
      <c r="Z45" s="40"/>
      <c r="AA45" s="41" t="s">
        <v>106</v>
      </c>
      <c r="AB45" s="39">
        <v>90</v>
      </c>
      <c r="AC45" s="39">
        <v>10</v>
      </c>
      <c r="AD45" s="43" t="s">
        <v>145</v>
      </c>
      <c r="AE45" s="38" t="s">
        <v>115</v>
      </c>
      <c r="AF45" s="51">
        <v>1</v>
      </c>
      <c r="AG45" s="51">
        <v>12628.5</v>
      </c>
      <c r="AH45" s="44">
        <f t="shared" si="2"/>
        <v>12628.5</v>
      </c>
      <c r="AI45" s="45">
        <f t="shared" si="3"/>
        <v>14143.920000000002</v>
      </c>
      <c r="AJ45" s="46"/>
      <c r="AK45" s="47"/>
      <c r="AL45" s="46"/>
      <c r="AM45" s="46" t="s">
        <v>116</v>
      </c>
      <c r="AN45" s="36"/>
      <c r="AO45" s="38"/>
      <c r="AP45" s="38"/>
      <c r="AQ45" s="38"/>
      <c r="AR45" s="38" t="s">
        <v>224</v>
      </c>
      <c r="AS45" s="38" t="s">
        <v>224</v>
      </c>
      <c r="AT45" s="38"/>
      <c r="AU45" s="38"/>
      <c r="AV45" s="38"/>
      <c r="AW45" s="38"/>
      <c r="AX45" s="38"/>
      <c r="AY45" s="38"/>
      <c r="BC45" s="50">
        <v>36</v>
      </c>
    </row>
    <row r="46" spans="1:55" s="50" customFormat="1" ht="12.95" customHeight="1">
      <c r="A46" s="36" t="s">
        <v>100</v>
      </c>
      <c r="B46" s="36"/>
      <c r="C46" s="37"/>
      <c r="D46" s="36">
        <v>210030874</v>
      </c>
      <c r="E46" s="38" t="s">
        <v>1310</v>
      </c>
      <c r="F46" s="38">
        <v>22100036</v>
      </c>
      <c r="G46" s="38" t="s">
        <v>1252</v>
      </c>
      <c r="H46" s="38" t="s">
        <v>221</v>
      </c>
      <c r="I46" s="38" t="s">
        <v>217</v>
      </c>
      <c r="J46" s="38" t="s">
        <v>222</v>
      </c>
      <c r="K46" s="39" t="s">
        <v>104</v>
      </c>
      <c r="L46" s="40" t="s">
        <v>105</v>
      </c>
      <c r="M46" s="38"/>
      <c r="N46" s="41" t="s">
        <v>106</v>
      </c>
      <c r="O46" s="40" t="s">
        <v>107</v>
      </c>
      <c r="P46" s="38" t="s">
        <v>108</v>
      </c>
      <c r="Q46" s="41" t="s">
        <v>109</v>
      </c>
      <c r="R46" s="39" t="s">
        <v>110</v>
      </c>
      <c r="S46" s="40" t="s">
        <v>107</v>
      </c>
      <c r="T46" s="42" t="s">
        <v>122</v>
      </c>
      <c r="U46" s="38" t="s">
        <v>112</v>
      </c>
      <c r="V46" s="40">
        <v>60</v>
      </c>
      <c r="W46" s="38" t="s">
        <v>113</v>
      </c>
      <c r="X46" s="40"/>
      <c r="Y46" s="40"/>
      <c r="Z46" s="40"/>
      <c r="AA46" s="41" t="s">
        <v>106</v>
      </c>
      <c r="AB46" s="39">
        <v>90</v>
      </c>
      <c r="AC46" s="39">
        <v>10</v>
      </c>
      <c r="AD46" s="43" t="s">
        <v>145</v>
      </c>
      <c r="AE46" s="38" t="s">
        <v>115</v>
      </c>
      <c r="AF46" s="51">
        <v>1</v>
      </c>
      <c r="AG46" s="51">
        <v>8168.7</v>
      </c>
      <c r="AH46" s="44">
        <f t="shared" si="2"/>
        <v>8168.7</v>
      </c>
      <c r="AI46" s="45">
        <f t="shared" si="3"/>
        <v>9148.9440000000013</v>
      </c>
      <c r="AJ46" s="46"/>
      <c r="AK46" s="47"/>
      <c r="AL46" s="46"/>
      <c r="AM46" s="46" t="s">
        <v>116</v>
      </c>
      <c r="AN46" s="36"/>
      <c r="AO46" s="38"/>
      <c r="AP46" s="38"/>
      <c r="AQ46" s="38"/>
      <c r="AR46" s="38"/>
      <c r="AS46" s="38"/>
      <c r="AT46" s="38"/>
      <c r="AU46" s="38"/>
      <c r="AV46" s="38"/>
      <c r="AW46" s="38"/>
      <c r="AX46" s="38"/>
      <c r="AY46" s="38"/>
      <c r="BC46" s="50">
        <v>37</v>
      </c>
    </row>
    <row r="47" spans="1:55" s="50" customFormat="1" ht="12.95" customHeight="1">
      <c r="A47" s="36" t="s">
        <v>100</v>
      </c>
      <c r="B47" s="36"/>
      <c r="C47" s="37"/>
      <c r="D47" s="36">
        <v>210030878</v>
      </c>
      <c r="E47" s="38" t="s">
        <v>1309</v>
      </c>
      <c r="F47" s="38">
        <v>22100037</v>
      </c>
      <c r="G47" s="38" t="s">
        <v>1253</v>
      </c>
      <c r="H47" s="38" t="s">
        <v>225</v>
      </c>
      <c r="I47" s="38" t="s">
        <v>217</v>
      </c>
      <c r="J47" s="38" t="s">
        <v>226</v>
      </c>
      <c r="K47" s="39" t="s">
        <v>104</v>
      </c>
      <c r="L47" s="40" t="s">
        <v>105</v>
      </c>
      <c r="M47" s="38"/>
      <c r="N47" s="41" t="s">
        <v>106</v>
      </c>
      <c r="O47" s="40" t="s">
        <v>107</v>
      </c>
      <c r="P47" s="38" t="s">
        <v>108</v>
      </c>
      <c r="Q47" s="41" t="s">
        <v>109</v>
      </c>
      <c r="R47" s="39" t="s">
        <v>110</v>
      </c>
      <c r="S47" s="40" t="s">
        <v>107</v>
      </c>
      <c r="T47" s="42" t="s">
        <v>122</v>
      </c>
      <c r="U47" s="38" t="s">
        <v>112</v>
      </c>
      <c r="V47" s="40">
        <v>60</v>
      </c>
      <c r="W47" s="38" t="s">
        <v>113</v>
      </c>
      <c r="X47" s="40"/>
      <c r="Y47" s="40"/>
      <c r="Z47" s="40"/>
      <c r="AA47" s="41" t="s">
        <v>106</v>
      </c>
      <c r="AB47" s="39">
        <v>90</v>
      </c>
      <c r="AC47" s="39">
        <v>10</v>
      </c>
      <c r="AD47" s="43" t="s">
        <v>129</v>
      </c>
      <c r="AE47" s="38" t="s">
        <v>115</v>
      </c>
      <c r="AF47" s="51">
        <v>4</v>
      </c>
      <c r="AG47" s="51">
        <v>21525</v>
      </c>
      <c r="AH47" s="44">
        <f t="shared" si="2"/>
        <v>86100</v>
      </c>
      <c r="AI47" s="45">
        <f t="shared" si="3"/>
        <v>96432.000000000015</v>
      </c>
      <c r="AJ47" s="46"/>
      <c r="AK47" s="47"/>
      <c r="AL47" s="46"/>
      <c r="AM47" s="46" t="s">
        <v>116</v>
      </c>
      <c r="AN47" s="36"/>
      <c r="AO47" s="38"/>
      <c r="AP47" s="38"/>
      <c r="AQ47" s="38"/>
      <c r="AR47" s="38" t="s">
        <v>227</v>
      </c>
      <c r="AS47" s="38" t="s">
        <v>227</v>
      </c>
      <c r="AT47" s="38"/>
      <c r="AU47" s="38"/>
      <c r="AV47" s="38"/>
      <c r="AW47" s="38"/>
      <c r="AX47" s="38"/>
      <c r="AY47" s="38"/>
      <c r="BC47" s="50">
        <v>38</v>
      </c>
    </row>
    <row r="48" spans="1:55" s="50" customFormat="1" ht="12.95" customHeight="1">
      <c r="A48" s="36" t="s">
        <v>100</v>
      </c>
      <c r="B48" s="36"/>
      <c r="C48" s="37"/>
      <c r="D48" s="36">
        <v>210029388</v>
      </c>
      <c r="E48" s="38" t="s">
        <v>1550</v>
      </c>
      <c r="F48" s="38">
        <v>22100038</v>
      </c>
      <c r="G48" s="38" t="s">
        <v>1254</v>
      </c>
      <c r="H48" s="38" t="s">
        <v>228</v>
      </c>
      <c r="I48" s="38" t="s">
        <v>229</v>
      </c>
      <c r="J48" s="38" t="s">
        <v>230</v>
      </c>
      <c r="K48" s="39" t="s">
        <v>150</v>
      </c>
      <c r="L48" s="40" t="s">
        <v>105</v>
      </c>
      <c r="M48" s="38" t="s">
        <v>121</v>
      </c>
      <c r="N48" s="41" t="s">
        <v>83</v>
      </c>
      <c r="O48" s="40" t="s">
        <v>107</v>
      </c>
      <c r="P48" s="38" t="s">
        <v>108</v>
      </c>
      <c r="Q48" s="41" t="s">
        <v>109</v>
      </c>
      <c r="R48" s="39" t="s">
        <v>110</v>
      </c>
      <c r="S48" s="40" t="s">
        <v>107</v>
      </c>
      <c r="T48" s="42" t="s">
        <v>122</v>
      </c>
      <c r="U48" s="38" t="s">
        <v>112</v>
      </c>
      <c r="V48" s="40">
        <v>60</v>
      </c>
      <c r="W48" s="38" t="s">
        <v>113</v>
      </c>
      <c r="X48" s="40"/>
      <c r="Y48" s="40"/>
      <c r="Z48" s="40"/>
      <c r="AA48" s="41">
        <v>30</v>
      </c>
      <c r="AB48" s="39">
        <v>60</v>
      </c>
      <c r="AC48" s="39">
        <v>10</v>
      </c>
      <c r="AD48" s="43" t="s">
        <v>129</v>
      </c>
      <c r="AE48" s="38" t="s">
        <v>115</v>
      </c>
      <c r="AF48" s="51">
        <v>410</v>
      </c>
      <c r="AG48" s="51">
        <v>1212.75</v>
      </c>
      <c r="AH48" s="44">
        <f t="shared" si="2"/>
        <v>497227.5</v>
      </c>
      <c r="AI48" s="45">
        <f t="shared" si="3"/>
        <v>556894.80000000005</v>
      </c>
      <c r="AJ48" s="46"/>
      <c r="AK48" s="47"/>
      <c r="AL48" s="46"/>
      <c r="AM48" s="46" t="s">
        <v>116</v>
      </c>
      <c r="AN48" s="36"/>
      <c r="AO48" s="38"/>
      <c r="AP48" s="38"/>
      <c r="AQ48" s="38"/>
      <c r="AR48" s="38" t="s">
        <v>231</v>
      </c>
      <c r="AS48" s="38" t="s">
        <v>231</v>
      </c>
      <c r="AT48" s="38"/>
      <c r="AU48" s="38"/>
      <c r="AV48" s="38"/>
      <c r="AW48" s="38"/>
      <c r="AX48" s="38"/>
      <c r="AY48" s="38"/>
      <c r="BC48" s="50">
        <v>39</v>
      </c>
    </row>
    <row r="49" spans="1:55" s="50" customFormat="1" ht="12.95" customHeight="1">
      <c r="A49" s="36" t="s">
        <v>100</v>
      </c>
      <c r="B49" s="36"/>
      <c r="C49" s="37"/>
      <c r="D49" s="36">
        <v>210029389</v>
      </c>
      <c r="E49" s="38" t="s">
        <v>1559</v>
      </c>
      <c r="F49" s="38">
        <v>22100039</v>
      </c>
      <c r="G49" s="38" t="s">
        <v>1255</v>
      </c>
      <c r="H49" s="38" t="s">
        <v>228</v>
      </c>
      <c r="I49" s="38" t="s">
        <v>229</v>
      </c>
      <c r="J49" s="38" t="s">
        <v>230</v>
      </c>
      <c r="K49" s="39" t="s">
        <v>150</v>
      </c>
      <c r="L49" s="40" t="s">
        <v>105</v>
      </c>
      <c r="M49" s="38" t="s">
        <v>121</v>
      </c>
      <c r="N49" s="41" t="s">
        <v>83</v>
      </c>
      <c r="O49" s="40" t="s">
        <v>107</v>
      </c>
      <c r="P49" s="38" t="s">
        <v>108</v>
      </c>
      <c r="Q49" s="41" t="s">
        <v>109</v>
      </c>
      <c r="R49" s="39" t="s">
        <v>110</v>
      </c>
      <c r="S49" s="40" t="s">
        <v>107</v>
      </c>
      <c r="T49" s="42" t="s">
        <v>122</v>
      </c>
      <c r="U49" s="38" t="s">
        <v>112</v>
      </c>
      <c r="V49" s="40">
        <v>60</v>
      </c>
      <c r="W49" s="38" t="s">
        <v>113</v>
      </c>
      <c r="X49" s="40"/>
      <c r="Y49" s="40"/>
      <c r="Z49" s="40"/>
      <c r="AA49" s="41">
        <v>30</v>
      </c>
      <c r="AB49" s="39">
        <v>60</v>
      </c>
      <c r="AC49" s="39">
        <v>10</v>
      </c>
      <c r="AD49" s="43" t="s">
        <v>129</v>
      </c>
      <c r="AE49" s="38" t="s">
        <v>115</v>
      </c>
      <c r="AF49" s="51">
        <v>476</v>
      </c>
      <c r="AG49" s="51">
        <v>7041.1</v>
      </c>
      <c r="AH49" s="44">
        <f t="shared" si="2"/>
        <v>3351563.6</v>
      </c>
      <c r="AI49" s="45">
        <f t="shared" si="3"/>
        <v>3753751.2320000003</v>
      </c>
      <c r="AJ49" s="46"/>
      <c r="AK49" s="47"/>
      <c r="AL49" s="46"/>
      <c r="AM49" s="46" t="s">
        <v>116</v>
      </c>
      <c r="AN49" s="36"/>
      <c r="AO49" s="38"/>
      <c r="AP49" s="38"/>
      <c r="AQ49" s="38"/>
      <c r="AR49" s="38" t="s">
        <v>232</v>
      </c>
      <c r="AS49" s="38" t="s">
        <v>232</v>
      </c>
      <c r="AT49" s="38"/>
      <c r="AU49" s="38"/>
      <c r="AV49" s="38"/>
      <c r="AW49" s="38"/>
      <c r="AX49" s="38"/>
      <c r="AY49" s="38"/>
      <c r="BC49" s="50">
        <v>40</v>
      </c>
    </row>
    <row r="50" spans="1:55" s="50" customFormat="1" ht="12.95" customHeight="1">
      <c r="A50" s="36" t="s">
        <v>100</v>
      </c>
      <c r="B50" s="36"/>
      <c r="C50" s="37"/>
      <c r="D50" s="36">
        <v>210029390</v>
      </c>
      <c r="E50" s="38" t="s">
        <v>1558</v>
      </c>
      <c r="F50" s="38">
        <v>22100040</v>
      </c>
      <c r="G50" s="38" t="s">
        <v>1256</v>
      </c>
      <c r="H50" s="38" t="s">
        <v>228</v>
      </c>
      <c r="I50" s="38" t="s">
        <v>229</v>
      </c>
      <c r="J50" s="38" t="s">
        <v>230</v>
      </c>
      <c r="K50" s="39" t="s">
        <v>150</v>
      </c>
      <c r="L50" s="40" t="s">
        <v>105</v>
      </c>
      <c r="M50" s="38" t="s">
        <v>121</v>
      </c>
      <c r="N50" s="41" t="s">
        <v>83</v>
      </c>
      <c r="O50" s="40" t="s">
        <v>107</v>
      </c>
      <c r="P50" s="38" t="s">
        <v>108</v>
      </c>
      <c r="Q50" s="41" t="s">
        <v>109</v>
      </c>
      <c r="R50" s="39" t="s">
        <v>110</v>
      </c>
      <c r="S50" s="40" t="s">
        <v>107</v>
      </c>
      <c r="T50" s="42" t="s">
        <v>122</v>
      </c>
      <c r="U50" s="38" t="s">
        <v>112</v>
      </c>
      <c r="V50" s="40">
        <v>60</v>
      </c>
      <c r="W50" s="38" t="s">
        <v>113</v>
      </c>
      <c r="X50" s="40"/>
      <c r="Y50" s="40"/>
      <c r="Z50" s="40"/>
      <c r="AA50" s="41">
        <v>30</v>
      </c>
      <c r="AB50" s="39">
        <v>60</v>
      </c>
      <c r="AC50" s="39">
        <v>10</v>
      </c>
      <c r="AD50" s="43" t="s">
        <v>129</v>
      </c>
      <c r="AE50" s="38" t="s">
        <v>115</v>
      </c>
      <c r="AF50" s="51">
        <v>476</v>
      </c>
      <c r="AG50" s="51">
        <v>6657.2</v>
      </c>
      <c r="AH50" s="44">
        <f t="shared" si="2"/>
        <v>3168827.1999999997</v>
      </c>
      <c r="AI50" s="45">
        <f t="shared" si="3"/>
        <v>3549086.4640000002</v>
      </c>
      <c r="AJ50" s="46"/>
      <c r="AK50" s="47"/>
      <c r="AL50" s="46"/>
      <c r="AM50" s="46" t="s">
        <v>116</v>
      </c>
      <c r="AN50" s="36"/>
      <c r="AO50" s="38"/>
      <c r="AP50" s="38"/>
      <c r="AQ50" s="38"/>
      <c r="AR50" s="38" t="s">
        <v>233</v>
      </c>
      <c r="AS50" s="38" t="s">
        <v>233</v>
      </c>
      <c r="AT50" s="38"/>
      <c r="AU50" s="38"/>
      <c r="AV50" s="38"/>
      <c r="AW50" s="38"/>
      <c r="AX50" s="38"/>
      <c r="AY50" s="38"/>
      <c r="BC50" s="50">
        <v>41</v>
      </c>
    </row>
    <row r="51" spans="1:55" s="50" customFormat="1" ht="12.95" customHeight="1">
      <c r="A51" s="36" t="s">
        <v>100</v>
      </c>
      <c r="B51" s="36"/>
      <c r="C51" s="37"/>
      <c r="D51" s="36">
        <v>210029391</v>
      </c>
      <c r="E51" s="38" t="s">
        <v>1557</v>
      </c>
      <c r="F51" s="38">
        <v>22100041</v>
      </c>
      <c r="G51" s="38" t="s">
        <v>1257</v>
      </c>
      <c r="H51" s="38" t="s">
        <v>228</v>
      </c>
      <c r="I51" s="38" t="s">
        <v>229</v>
      </c>
      <c r="J51" s="38" t="s">
        <v>230</v>
      </c>
      <c r="K51" s="39" t="s">
        <v>150</v>
      </c>
      <c r="L51" s="40" t="s">
        <v>105</v>
      </c>
      <c r="M51" s="38" t="s">
        <v>121</v>
      </c>
      <c r="N51" s="41" t="s">
        <v>83</v>
      </c>
      <c r="O51" s="40" t="s">
        <v>107</v>
      </c>
      <c r="P51" s="38" t="s">
        <v>108</v>
      </c>
      <c r="Q51" s="41" t="s">
        <v>109</v>
      </c>
      <c r="R51" s="39" t="s">
        <v>110</v>
      </c>
      <c r="S51" s="40" t="s">
        <v>107</v>
      </c>
      <c r="T51" s="42" t="s">
        <v>122</v>
      </c>
      <c r="U51" s="38" t="s">
        <v>112</v>
      </c>
      <c r="V51" s="40">
        <v>60</v>
      </c>
      <c r="W51" s="38" t="s">
        <v>113</v>
      </c>
      <c r="X51" s="40"/>
      <c r="Y51" s="40"/>
      <c r="Z51" s="40"/>
      <c r="AA51" s="41">
        <v>30</v>
      </c>
      <c r="AB51" s="39">
        <v>60</v>
      </c>
      <c r="AC51" s="39">
        <v>10</v>
      </c>
      <c r="AD51" s="43" t="s">
        <v>129</v>
      </c>
      <c r="AE51" s="38" t="s">
        <v>115</v>
      </c>
      <c r="AF51" s="51">
        <v>410</v>
      </c>
      <c r="AG51" s="51">
        <v>6273.3</v>
      </c>
      <c r="AH51" s="44">
        <f t="shared" si="2"/>
        <v>2572053</v>
      </c>
      <c r="AI51" s="45">
        <f t="shared" si="3"/>
        <v>2880699.3600000003</v>
      </c>
      <c r="AJ51" s="46"/>
      <c r="AK51" s="47"/>
      <c r="AL51" s="46"/>
      <c r="AM51" s="46" t="s">
        <v>116</v>
      </c>
      <c r="AN51" s="36"/>
      <c r="AO51" s="38"/>
      <c r="AP51" s="38"/>
      <c r="AQ51" s="38"/>
      <c r="AR51" s="38" t="s">
        <v>234</v>
      </c>
      <c r="AS51" s="38" t="s">
        <v>234</v>
      </c>
      <c r="AT51" s="38"/>
      <c r="AU51" s="38"/>
      <c r="AV51" s="38"/>
      <c r="AW51" s="38"/>
      <c r="AX51" s="38"/>
      <c r="AY51" s="38"/>
      <c r="BC51" s="50">
        <v>42</v>
      </c>
    </row>
    <row r="52" spans="1:55" s="50" customFormat="1" ht="12.95" customHeight="1">
      <c r="A52" s="36" t="s">
        <v>100</v>
      </c>
      <c r="B52" s="36"/>
      <c r="C52" s="37"/>
      <c r="D52" s="36">
        <v>210029392</v>
      </c>
      <c r="E52" s="38" t="s">
        <v>1556</v>
      </c>
      <c r="F52" s="38">
        <v>22100042</v>
      </c>
      <c r="G52" s="38" t="s">
        <v>1258</v>
      </c>
      <c r="H52" s="38" t="s">
        <v>228</v>
      </c>
      <c r="I52" s="38" t="s">
        <v>229</v>
      </c>
      <c r="J52" s="38" t="s">
        <v>230</v>
      </c>
      <c r="K52" s="39" t="s">
        <v>150</v>
      </c>
      <c r="L52" s="40" t="s">
        <v>105</v>
      </c>
      <c r="M52" s="38" t="s">
        <v>121</v>
      </c>
      <c r="N52" s="41" t="s">
        <v>83</v>
      </c>
      <c r="O52" s="40" t="s">
        <v>107</v>
      </c>
      <c r="P52" s="38" t="s">
        <v>108</v>
      </c>
      <c r="Q52" s="41" t="s">
        <v>109</v>
      </c>
      <c r="R52" s="39" t="s">
        <v>110</v>
      </c>
      <c r="S52" s="40" t="s">
        <v>107</v>
      </c>
      <c r="T52" s="42" t="s">
        <v>122</v>
      </c>
      <c r="U52" s="38" t="s">
        <v>112</v>
      </c>
      <c r="V52" s="40">
        <v>60</v>
      </c>
      <c r="W52" s="38" t="s">
        <v>113</v>
      </c>
      <c r="X52" s="40"/>
      <c r="Y52" s="40"/>
      <c r="Z52" s="40"/>
      <c r="AA52" s="41">
        <v>30</v>
      </c>
      <c r="AB52" s="39">
        <v>60</v>
      </c>
      <c r="AC52" s="39">
        <v>10</v>
      </c>
      <c r="AD52" s="43" t="s">
        <v>129</v>
      </c>
      <c r="AE52" s="38" t="s">
        <v>115</v>
      </c>
      <c r="AF52" s="51">
        <v>400</v>
      </c>
      <c r="AG52" s="51">
        <v>3850</v>
      </c>
      <c r="AH52" s="44">
        <f t="shared" si="2"/>
        <v>1540000</v>
      </c>
      <c r="AI52" s="45">
        <f t="shared" si="3"/>
        <v>1724800.0000000002</v>
      </c>
      <c r="AJ52" s="46"/>
      <c r="AK52" s="47"/>
      <c r="AL52" s="46"/>
      <c r="AM52" s="46" t="s">
        <v>116</v>
      </c>
      <c r="AN52" s="36"/>
      <c r="AO52" s="38"/>
      <c r="AP52" s="38"/>
      <c r="AQ52" s="38"/>
      <c r="AR52" s="38" t="s">
        <v>235</v>
      </c>
      <c r="AS52" s="38" t="s">
        <v>235</v>
      </c>
      <c r="AT52" s="38"/>
      <c r="AU52" s="38"/>
      <c r="AV52" s="38"/>
      <c r="AW52" s="38"/>
      <c r="AX52" s="38"/>
      <c r="AY52" s="38"/>
      <c r="BC52" s="50">
        <v>43</v>
      </c>
    </row>
    <row r="53" spans="1:55" s="50" customFormat="1" ht="12.95" customHeight="1">
      <c r="A53" s="36" t="s">
        <v>100</v>
      </c>
      <c r="B53" s="36"/>
      <c r="C53" s="37"/>
      <c r="D53" s="36">
        <v>210029393</v>
      </c>
      <c r="E53" s="38" t="s">
        <v>1555</v>
      </c>
      <c r="F53" s="38">
        <v>22100043</v>
      </c>
      <c r="G53" s="38" t="s">
        <v>1259</v>
      </c>
      <c r="H53" s="38" t="s">
        <v>228</v>
      </c>
      <c r="I53" s="38" t="s">
        <v>229</v>
      </c>
      <c r="J53" s="38" t="s">
        <v>230</v>
      </c>
      <c r="K53" s="39" t="s">
        <v>150</v>
      </c>
      <c r="L53" s="40" t="s">
        <v>105</v>
      </c>
      <c r="M53" s="38" t="s">
        <v>121</v>
      </c>
      <c r="N53" s="41" t="s">
        <v>83</v>
      </c>
      <c r="O53" s="40" t="s">
        <v>107</v>
      </c>
      <c r="P53" s="38" t="s">
        <v>108</v>
      </c>
      <c r="Q53" s="41" t="s">
        <v>109</v>
      </c>
      <c r="R53" s="39" t="s">
        <v>110</v>
      </c>
      <c r="S53" s="40" t="s">
        <v>107</v>
      </c>
      <c r="T53" s="42" t="s">
        <v>122</v>
      </c>
      <c r="U53" s="38" t="s">
        <v>112</v>
      </c>
      <c r="V53" s="40">
        <v>60</v>
      </c>
      <c r="W53" s="38" t="s">
        <v>113</v>
      </c>
      <c r="X53" s="40"/>
      <c r="Y53" s="40"/>
      <c r="Z53" s="40"/>
      <c r="AA53" s="41">
        <v>30</v>
      </c>
      <c r="AB53" s="39">
        <v>60</v>
      </c>
      <c r="AC53" s="39">
        <v>10</v>
      </c>
      <c r="AD53" s="43" t="s">
        <v>129</v>
      </c>
      <c r="AE53" s="38" t="s">
        <v>115</v>
      </c>
      <c r="AF53" s="51">
        <v>400</v>
      </c>
      <c r="AG53" s="51">
        <v>3850</v>
      </c>
      <c r="AH53" s="44">
        <f t="shared" si="2"/>
        <v>1540000</v>
      </c>
      <c r="AI53" s="45">
        <f t="shared" si="3"/>
        <v>1724800.0000000002</v>
      </c>
      <c r="AJ53" s="46"/>
      <c r="AK53" s="47"/>
      <c r="AL53" s="46"/>
      <c r="AM53" s="46" t="s">
        <v>116</v>
      </c>
      <c r="AN53" s="36"/>
      <c r="AO53" s="38"/>
      <c r="AP53" s="38"/>
      <c r="AQ53" s="38"/>
      <c r="AR53" s="38" t="s">
        <v>236</v>
      </c>
      <c r="AS53" s="38" t="s">
        <v>236</v>
      </c>
      <c r="AT53" s="38"/>
      <c r="AU53" s="38"/>
      <c r="AV53" s="38"/>
      <c r="AW53" s="38"/>
      <c r="AX53" s="38"/>
      <c r="AY53" s="38"/>
      <c r="BC53" s="50">
        <v>44</v>
      </c>
    </row>
    <row r="54" spans="1:55" s="50" customFormat="1" ht="12.95" customHeight="1">
      <c r="A54" s="36" t="s">
        <v>100</v>
      </c>
      <c r="B54" s="36"/>
      <c r="C54" s="37"/>
      <c r="D54" s="36">
        <v>210029394</v>
      </c>
      <c r="E54" s="38" t="s">
        <v>1554</v>
      </c>
      <c r="F54" s="38">
        <v>22100044</v>
      </c>
      <c r="G54" s="38" t="s">
        <v>1260</v>
      </c>
      <c r="H54" s="38" t="s">
        <v>228</v>
      </c>
      <c r="I54" s="38" t="s">
        <v>229</v>
      </c>
      <c r="J54" s="38" t="s">
        <v>230</v>
      </c>
      <c r="K54" s="39" t="s">
        <v>150</v>
      </c>
      <c r="L54" s="40" t="s">
        <v>105</v>
      </c>
      <c r="M54" s="38" t="s">
        <v>121</v>
      </c>
      <c r="N54" s="41" t="s">
        <v>83</v>
      </c>
      <c r="O54" s="40" t="s">
        <v>107</v>
      </c>
      <c r="P54" s="38" t="s">
        <v>108</v>
      </c>
      <c r="Q54" s="41" t="s">
        <v>109</v>
      </c>
      <c r="R54" s="39" t="s">
        <v>110</v>
      </c>
      <c r="S54" s="40" t="s">
        <v>107</v>
      </c>
      <c r="T54" s="42" t="s">
        <v>122</v>
      </c>
      <c r="U54" s="38" t="s">
        <v>112</v>
      </c>
      <c r="V54" s="40">
        <v>60</v>
      </c>
      <c r="W54" s="38" t="s">
        <v>113</v>
      </c>
      <c r="X54" s="40"/>
      <c r="Y54" s="40"/>
      <c r="Z54" s="40"/>
      <c r="AA54" s="41">
        <v>30</v>
      </c>
      <c r="AB54" s="39">
        <v>60</v>
      </c>
      <c r="AC54" s="39">
        <v>10</v>
      </c>
      <c r="AD54" s="43" t="s">
        <v>129</v>
      </c>
      <c r="AE54" s="38" t="s">
        <v>115</v>
      </c>
      <c r="AF54" s="51">
        <v>400</v>
      </c>
      <c r="AG54" s="51">
        <v>1212.75</v>
      </c>
      <c r="AH54" s="44">
        <f t="shared" si="2"/>
        <v>485100</v>
      </c>
      <c r="AI54" s="45">
        <f t="shared" si="3"/>
        <v>543312</v>
      </c>
      <c r="AJ54" s="46"/>
      <c r="AK54" s="47"/>
      <c r="AL54" s="46"/>
      <c r="AM54" s="46" t="s">
        <v>116</v>
      </c>
      <c r="AN54" s="36"/>
      <c r="AO54" s="38"/>
      <c r="AP54" s="38"/>
      <c r="AQ54" s="38"/>
      <c r="AR54" s="38" t="s">
        <v>237</v>
      </c>
      <c r="AS54" s="38" t="s">
        <v>237</v>
      </c>
      <c r="AT54" s="38"/>
      <c r="AU54" s="38"/>
      <c r="AV54" s="38"/>
      <c r="AW54" s="38"/>
      <c r="AX54" s="38"/>
      <c r="AY54" s="38"/>
      <c r="BC54" s="50">
        <v>45</v>
      </c>
    </row>
    <row r="55" spans="1:55" s="50" customFormat="1" ht="12.95" customHeight="1">
      <c r="A55" s="36" t="s">
        <v>100</v>
      </c>
      <c r="B55" s="36"/>
      <c r="C55" s="37"/>
      <c r="D55" s="36">
        <v>210029395</v>
      </c>
      <c r="E55" s="38" t="s">
        <v>1553</v>
      </c>
      <c r="F55" s="38">
        <v>22100045</v>
      </c>
      <c r="G55" s="38" t="s">
        <v>1261</v>
      </c>
      <c r="H55" s="38" t="s">
        <v>228</v>
      </c>
      <c r="I55" s="38" t="s">
        <v>229</v>
      </c>
      <c r="J55" s="38" t="s">
        <v>230</v>
      </c>
      <c r="K55" s="39" t="s">
        <v>150</v>
      </c>
      <c r="L55" s="40" t="s">
        <v>105</v>
      </c>
      <c r="M55" s="38" t="s">
        <v>121</v>
      </c>
      <c r="N55" s="41" t="s">
        <v>83</v>
      </c>
      <c r="O55" s="40" t="s">
        <v>107</v>
      </c>
      <c r="P55" s="38" t="s">
        <v>108</v>
      </c>
      <c r="Q55" s="41" t="s">
        <v>109</v>
      </c>
      <c r="R55" s="39" t="s">
        <v>110</v>
      </c>
      <c r="S55" s="40" t="s">
        <v>107</v>
      </c>
      <c r="T55" s="42" t="s">
        <v>122</v>
      </c>
      <c r="U55" s="38" t="s">
        <v>112</v>
      </c>
      <c r="V55" s="40">
        <v>60</v>
      </c>
      <c r="W55" s="38" t="s">
        <v>113</v>
      </c>
      <c r="X55" s="40"/>
      <c r="Y55" s="40"/>
      <c r="Z55" s="40"/>
      <c r="AA55" s="41">
        <v>30</v>
      </c>
      <c r="AB55" s="39">
        <v>60</v>
      </c>
      <c r="AC55" s="39">
        <v>10</v>
      </c>
      <c r="AD55" s="43" t="s">
        <v>129</v>
      </c>
      <c r="AE55" s="38" t="s">
        <v>115</v>
      </c>
      <c r="AF55" s="51">
        <v>400</v>
      </c>
      <c r="AG55" s="51">
        <v>1155</v>
      </c>
      <c r="AH55" s="44">
        <f t="shared" si="2"/>
        <v>462000</v>
      </c>
      <c r="AI55" s="45">
        <f t="shared" si="3"/>
        <v>517440.00000000006</v>
      </c>
      <c r="AJ55" s="46"/>
      <c r="AK55" s="47"/>
      <c r="AL55" s="46"/>
      <c r="AM55" s="46" t="s">
        <v>116</v>
      </c>
      <c r="AN55" s="36"/>
      <c r="AO55" s="38"/>
      <c r="AP55" s="38"/>
      <c r="AQ55" s="38"/>
      <c r="AR55" s="38" t="s">
        <v>238</v>
      </c>
      <c r="AS55" s="38" t="s">
        <v>238</v>
      </c>
      <c r="AT55" s="38"/>
      <c r="AU55" s="38"/>
      <c r="AV55" s="38"/>
      <c r="AW55" s="38"/>
      <c r="AX55" s="38"/>
      <c r="AY55" s="38"/>
      <c r="BC55" s="50">
        <v>46</v>
      </c>
    </row>
    <row r="56" spans="1:55" s="50" customFormat="1" ht="12.95" customHeight="1">
      <c r="A56" s="36" t="s">
        <v>100</v>
      </c>
      <c r="B56" s="36"/>
      <c r="C56" s="37"/>
      <c r="D56" s="36">
        <v>220003667</v>
      </c>
      <c r="E56" s="38" t="s">
        <v>3397</v>
      </c>
      <c r="F56" s="38">
        <v>22100046</v>
      </c>
      <c r="G56" s="38" t="s">
        <v>1262</v>
      </c>
      <c r="H56" s="38" t="s">
        <v>239</v>
      </c>
      <c r="I56" s="38" t="s">
        <v>229</v>
      </c>
      <c r="J56" s="38" t="s">
        <v>240</v>
      </c>
      <c r="K56" s="39" t="s">
        <v>150</v>
      </c>
      <c r="L56" s="40" t="s">
        <v>105</v>
      </c>
      <c r="M56" s="38" t="s">
        <v>121</v>
      </c>
      <c r="N56" s="41" t="s">
        <v>83</v>
      </c>
      <c r="O56" s="40" t="s">
        <v>107</v>
      </c>
      <c r="P56" s="38" t="s">
        <v>108</v>
      </c>
      <c r="Q56" s="41" t="s">
        <v>109</v>
      </c>
      <c r="R56" s="39" t="s">
        <v>110</v>
      </c>
      <c r="S56" s="40" t="s">
        <v>107</v>
      </c>
      <c r="T56" s="42" t="s">
        <v>122</v>
      </c>
      <c r="U56" s="38" t="s">
        <v>112</v>
      </c>
      <c r="V56" s="40">
        <v>60</v>
      </c>
      <c r="W56" s="38" t="s">
        <v>113</v>
      </c>
      <c r="X56" s="40"/>
      <c r="Y56" s="40"/>
      <c r="Z56" s="40"/>
      <c r="AA56" s="41">
        <v>30</v>
      </c>
      <c r="AB56" s="39">
        <v>60</v>
      </c>
      <c r="AC56" s="39">
        <v>10</v>
      </c>
      <c r="AD56" s="43" t="s">
        <v>129</v>
      </c>
      <c r="AE56" s="38" t="s">
        <v>115</v>
      </c>
      <c r="AF56" s="51">
        <v>30</v>
      </c>
      <c r="AG56" s="51">
        <v>1900.95</v>
      </c>
      <c r="AH56" s="44">
        <f t="shared" si="2"/>
        <v>57028.5</v>
      </c>
      <c r="AI56" s="45">
        <f t="shared" si="3"/>
        <v>63871.920000000006</v>
      </c>
      <c r="AJ56" s="46"/>
      <c r="AK56" s="47"/>
      <c r="AL56" s="46"/>
      <c r="AM56" s="46" t="s">
        <v>116</v>
      </c>
      <c r="AN56" s="36"/>
      <c r="AO56" s="38"/>
      <c r="AP56" s="38"/>
      <c r="AQ56" s="38"/>
      <c r="AR56" s="38" t="s">
        <v>241</v>
      </c>
      <c r="AS56" s="38" t="s">
        <v>241</v>
      </c>
      <c r="AT56" s="38"/>
      <c r="AU56" s="38"/>
      <c r="AV56" s="38"/>
      <c r="AW56" s="38"/>
      <c r="AX56" s="38"/>
      <c r="AY56" s="38"/>
      <c r="BC56" s="50">
        <v>47</v>
      </c>
    </row>
    <row r="57" spans="1:55" s="50" customFormat="1" ht="12.95" customHeight="1">
      <c r="A57" s="36" t="s">
        <v>100</v>
      </c>
      <c r="B57" s="36"/>
      <c r="C57" s="37"/>
      <c r="D57" s="36">
        <v>220009641</v>
      </c>
      <c r="E57" s="38" t="s">
        <v>1552</v>
      </c>
      <c r="F57" s="38">
        <v>22100047</v>
      </c>
      <c r="G57" s="38" t="s">
        <v>1263</v>
      </c>
      <c r="H57" s="38" t="s">
        <v>228</v>
      </c>
      <c r="I57" s="38" t="s">
        <v>229</v>
      </c>
      <c r="J57" s="38" t="s">
        <v>230</v>
      </c>
      <c r="K57" s="39" t="s">
        <v>150</v>
      </c>
      <c r="L57" s="40" t="s">
        <v>105</v>
      </c>
      <c r="M57" s="38" t="s">
        <v>121</v>
      </c>
      <c r="N57" s="41" t="s">
        <v>83</v>
      </c>
      <c r="O57" s="40" t="s">
        <v>107</v>
      </c>
      <c r="P57" s="38" t="s">
        <v>108</v>
      </c>
      <c r="Q57" s="41" t="s">
        <v>109</v>
      </c>
      <c r="R57" s="39" t="s">
        <v>110</v>
      </c>
      <c r="S57" s="40" t="s">
        <v>107</v>
      </c>
      <c r="T57" s="42" t="s">
        <v>122</v>
      </c>
      <c r="U57" s="38" t="s">
        <v>112</v>
      </c>
      <c r="V57" s="40">
        <v>60</v>
      </c>
      <c r="W57" s="38" t="s">
        <v>113</v>
      </c>
      <c r="X57" s="40"/>
      <c r="Y57" s="40"/>
      <c r="Z57" s="40"/>
      <c r="AA57" s="41">
        <v>30</v>
      </c>
      <c r="AB57" s="39">
        <v>60</v>
      </c>
      <c r="AC57" s="39">
        <v>10</v>
      </c>
      <c r="AD57" s="43" t="s">
        <v>123</v>
      </c>
      <c r="AE57" s="38" t="s">
        <v>115</v>
      </c>
      <c r="AF57" s="51">
        <v>310</v>
      </c>
      <c r="AG57" s="51">
        <v>9350</v>
      </c>
      <c r="AH57" s="44">
        <f t="shared" si="2"/>
        <v>2898500</v>
      </c>
      <c r="AI57" s="45">
        <f t="shared" si="3"/>
        <v>3246320.0000000005</v>
      </c>
      <c r="AJ57" s="46"/>
      <c r="AK57" s="47"/>
      <c r="AL57" s="46"/>
      <c r="AM57" s="46" t="s">
        <v>116</v>
      </c>
      <c r="AN57" s="36"/>
      <c r="AO57" s="38"/>
      <c r="AP57" s="38"/>
      <c r="AQ57" s="38"/>
      <c r="AR57" s="38" t="s">
        <v>242</v>
      </c>
      <c r="AS57" s="38" t="s">
        <v>242</v>
      </c>
      <c r="AT57" s="38"/>
      <c r="AU57" s="38"/>
      <c r="AV57" s="38"/>
      <c r="AW57" s="38"/>
      <c r="AX57" s="38"/>
      <c r="AY57" s="38"/>
      <c r="BC57" s="50">
        <v>48</v>
      </c>
    </row>
    <row r="58" spans="1:55" s="50" customFormat="1" ht="12.95" customHeight="1">
      <c r="A58" s="36" t="s">
        <v>100</v>
      </c>
      <c r="B58" s="36"/>
      <c r="C58" s="37"/>
      <c r="D58" s="36">
        <v>220009642</v>
      </c>
      <c r="E58" s="38" t="s">
        <v>1551</v>
      </c>
      <c r="F58" s="38">
        <v>22100048</v>
      </c>
      <c r="G58" s="38" t="s">
        <v>1264</v>
      </c>
      <c r="H58" s="38" t="s">
        <v>228</v>
      </c>
      <c r="I58" s="38" t="s">
        <v>229</v>
      </c>
      <c r="J58" s="38" t="s">
        <v>230</v>
      </c>
      <c r="K58" s="39" t="s">
        <v>150</v>
      </c>
      <c r="L58" s="40" t="s">
        <v>105</v>
      </c>
      <c r="M58" s="38" t="s">
        <v>121</v>
      </c>
      <c r="N58" s="41" t="s">
        <v>83</v>
      </c>
      <c r="O58" s="40" t="s">
        <v>107</v>
      </c>
      <c r="P58" s="38" t="s">
        <v>108</v>
      </c>
      <c r="Q58" s="41" t="s">
        <v>109</v>
      </c>
      <c r="R58" s="39" t="s">
        <v>110</v>
      </c>
      <c r="S58" s="40" t="s">
        <v>107</v>
      </c>
      <c r="T58" s="42" t="s">
        <v>122</v>
      </c>
      <c r="U58" s="38" t="s">
        <v>112</v>
      </c>
      <c r="V58" s="40">
        <v>60</v>
      </c>
      <c r="W58" s="38" t="s">
        <v>113</v>
      </c>
      <c r="X58" s="40"/>
      <c r="Y58" s="40"/>
      <c r="Z58" s="40"/>
      <c r="AA58" s="41">
        <v>30</v>
      </c>
      <c r="AB58" s="39">
        <v>60</v>
      </c>
      <c r="AC58" s="39">
        <v>10</v>
      </c>
      <c r="AD58" s="43" t="s">
        <v>123</v>
      </c>
      <c r="AE58" s="38" t="s">
        <v>115</v>
      </c>
      <c r="AF58" s="51">
        <v>280</v>
      </c>
      <c r="AG58" s="51">
        <v>9350</v>
      </c>
      <c r="AH58" s="44">
        <f t="shared" si="2"/>
        <v>2618000</v>
      </c>
      <c r="AI58" s="45">
        <f t="shared" si="3"/>
        <v>2932160.0000000005</v>
      </c>
      <c r="AJ58" s="46"/>
      <c r="AK58" s="47"/>
      <c r="AL58" s="46"/>
      <c r="AM58" s="46" t="s">
        <v>116</v>
      </c>
      <c r="AN58" s="36"/>
      <c r="AO58" s="38"/>
      <c r="AP58" s="38"/>
      <c r="AQ58" s="38"/>
      <c r="AR58" s="38" t="s">
        <v>243</v>
      </c>
      <c r="AS58" s="38" t="s">
        <v>243</v>
      </c>
      <c r="AT58" s="38"/>
      <c r="AU58" s="38"/>
      <c r="AV58" s="38"/>
      <c r="AW58" s="38"/>
      <c r="AX58" s="38"/>
      <c r="AY58" s="38"/>
      <c r="BC58" s="50">
        <v>49</v>
      </c>
    </row>
    <row r="59" spans="1:55" s="50" customFormat="1" ht="12.95" customHeight="1">
      <c r="A59" s="36" t="s">
        <v>100</v>
      </c>
      <c r="B59" s="36"/>
      <c r="C59" s="37"/>
      <c r="D59" s="36">
        <v>220009643</v>
      </c>
      <c r="E59" s="38" t="s">
        <v>1560</v>
      </c>
      <c r="F59" s="38">
        <v>22100049</v>
      </c>
      <c r="G59" s="38" t="s">
        <v>1265</v>
      </c>
      <c r="H59" s="38" t="s">
        <v>228</v>
      </c>
      <c r="I59" s="38" t="s">
        <v>229</v>
      </c>
      <c r="J59" s="38" t="s">
        <v>230</v>
      </c>
      <c r="K59" s="39" t="s">
        <v>150</v>
      </c>
      <c r="L59" s="40" t="s">
        <v>105</v>
      </c>
      <c r="M59" s="38" t="s">
        <v>121</v>
      </c>
      <c r="N59" s="41" t="s">
        <v>83</v>
      </c>
      <c r="O59" s="40" t="s">
        <v>107</v>
      </c>
      <c r="P59" s="38" t="s">
        <v>108</v>
      </c>
      <c r="Q59" s="41" t="s">
        <v>109</v>
      </c>
      <c r="R59" s="39" t="s">
        <v>110</v>
      </c>
      <c r="S59" s="40" t="s">
        <v>107</v>
      </c>
      <c r="T59" s="42" t="s">
        <v>122</v>
      </c>
      <c r="U59" s="38" t="s">
        <v>112</v>
      </c>
      <c r="V59" s="40">
        <v>60</v>
      </c>
      <c r="W59" s="38" t="s">
        <v>113</v>
      </c>
      <c r="X59" s="40"/>
      <c r="Y59" s="40"/>
      <c r="Z59" s="40"/>
      <c r="AA59" s="41">
        <v>30</v>
      </c>
      <c r="AB59" s="39">
        <v>60</v>
      </c>
      <c r="AC59" s="39">
        <v>10</v>
      </c>
      <c r="AD59" s="43" t="s">
        <v>129</v>
      </c>
      <c r="AE59" s="38" t="s">
        <v>115</v>
      </c>
      <c r="AF59" s="51">
        <v>400</v>
      </c>
      <c r="AG59" s="51">
        <v>4520.9799999999996</v>
      </c>
      <c r="AH59" s="44">
        <f t="shared" si="2"/>
        <v>1808391.9999999998</v>
      </c>
      <c r="AI59" s="45">
        <f t="shared" si="3"/>
        <v>2025399.04</v>
      </c>
      <c r="AJ59" s="46"/>
      <c r="AK59" s="47"/>
      <c r="AL59" s="46"/>
      <c r="AM59" s="46" t="s">
        <v>116</v>
      </c>
      <c r="AN59" s="36"/>
      <c r="AO59" s="38"/>
      <c r="AP59" s="38"/>
      <c r="AQ59" s="38"/>
      <c r="AR59" s="38" t="s">
        <v>244</v>
      </c>
      <c r="AS59" s="38" t="s">
        <v>244</v>
      </c>
      <c r="AT59" s="38"/>
      <c r="AU59" s="38"/>
      <c r="AV59" s="38"/>
      <c r="AW59" s="38"/>
      <c r="AX59" s="38"/>
      <c r="AY59" s="38"/>
      <c r="BC59" s="50">
        <v>50</v>
      </c>
    </row>
    <row r="60" spans="1:55" s="50" customFormat="1" ht="12.95" customHeight="1">
      <c r="A60" s="36" t="s">
        <v>100</v>
      </c>
      <c r="B60" s="36"/>
      <c r="C60" s="37"/>
      <c r="D60" s="36">
        <v>210013039</v>
      </c>
      <c r="E60" s="38" t="s">
        <v>3398</v>
      </c>
      <c r="F60" s="38">
        <v>22100050</v>
      </c>
      <c r="G60" s="38" t="s">
        <v>1266</v>
      </c>
      <c r="H60" s="38" t="s">
        <v>245</v>
      </c>
      <c r="I60" s="38" t="s">
        <v>246</v>
      </c>
      <c r="J60" s="38" t="s">
        <v>247</v>
      </c>
      <c r="K60" s="39" t="s">
        <v>104</v>
      </c>
      <c r="L60" s="40" t="s">
        <v>105</v>
      </c>
      <c r="M60" s="38"/>
      <c r="N60" s="41" t="s">
        <v>106</v>
      </c>
      <c r="O60" s="40" t="s">
        <v>107</v>
      </c>
      <c r="P60" s="38" t="s">
        <v>108</v>
      </c>
      <c r="Q60" s="41" t="s">
        <v>109</v>
      </c>
      <c r="R60" s="39" t="s">
        <v>110</v>
      </c>
      <c r="S60" s="40" t="s">
        <v>107</v>
      </c>
      <c r="T60" s="42" t="s">
        <v>122</v>
      </c>
      <c r="U60" s="38" t="s">
        <v>112</v>
      </c>
      <c r="V60" s="40">
        <v>60</v>
      </c>
      <c r="W60" s="38" t="s">
        <v>113</v>
      </c>
      <c r="X60" s="40"/>
      <c r="Y60" s="40"/>
      <c r="Z60" s="40"/>
      <c r="AA60" s="41" t="s">
        <v>106</v>
      </c>
      <c r="AB60" s="39">
        <v>90</v>
      </c>
      <c r="AC60" s="39">
        <v>10</v>
      </c>
      <c r="AD60" s="43" t="s">
        <v>129</v>
      </c>
      <c r="AE60" s="38" t="s">
        <v>115</v>
      </c>
      <c r="AF60" s="51">
        <v>9</v>
      </c>
      <c r="AG60" s="51">
        <v>33882.1</v>
      </c>
      <c r="AH60" s="44">
        <f t="shared" si="2"/>
        <v>304938.89999999997</v>
      </c>
      <c r="AI60" s="45">
        <f t="shared" si="3"/>
        <v>341531.56799999997</v>
      </c>
      <c r="AJ60" s="46"/>
      <c r="AK60" s="47"/>
      <c r="AL60" s="46"/>
      <c r="AM60" s="46" t="s">
        <v>116</v>
      </c>
      <c r="AN60" s="36"/>
      <c r="AO60" s="38"/>
      <c r="AP60" s="38"/>
      <c r="AQ60" s="38"/>
      <c r="AR60" s="38" t="s">
        <v>248</v>
      </c>
      <c r="AS60" s="38" t="s">
        <v>248</v>
      </c>
      <c r="AT60" s="38"/>
      <c r="AU60" s="38"/>
      <c r="AV60" s="38"/>
      <c r="AW60" s="38"/>
      <c r="AX60" s="38"/>
      <c r="AY60" s="38"/>
      <c r="BC60" s="50">
        <v>51</v>
      </c>
    </row>
    <row r="61" spans="1:55" s="50" customFormat="1" ht="12.95" customHeight="1">
      <c r="A61" s="36" t="s">
        <v>100</v>
      </c>
      <c r="B61" s="36"/>
      <c r="C61" s="37"/>
      <c r="D61" s="36">
        <v>210013042</v>
      </c>
      <c r="E61" s="38" t="s">
        <v>3399</v>
      </c>
      <c r="F61" s="38">
        <v>22100051</v>
      </c>
      <c r="G61" s="38" t="s">
        <v>1267</v>
      </c>
      <c r="H61" s="38" t="s">
        <v>249</v>
      </c>
      <c r="I61" s="38" t="s">
        <v>246</v>
      </c>
      <c r="J61" s="38" t="s">
        <v>250</v>
      </c>
      <c r="K61" s="39" t="s">
        <v>104</v>
      </c>
      <c r="L61" s="40" t="s">
        <v>105</v>
      </c>
      <c r="M61" s="38"/>
      <c r="N61" s="41" t="s">
        <v>106</v>
      </c>
      <c r="O61" s="40" t="s">
        <v>107</v>
      </c>
      <c r="P61" s="38" t="s">
        <v>108</v>
      </c>
      <c r="Q61" s="41" t="s">
        <v>109</v>
      </c>
      <c r="R61" s="39" t="s">
        <v>110</v>
      </c>
      <c r="S61" s="40" t="s">
        <v>107</v>
      </c>
      <c r="T61" s="42" t="s">
        <v>122</v>
      </c>
      <c r="U61" s="38" t="s">
        <v>112</v>
      </c>
      <c r="V61" s="40">
        <v>60</v>
      </c>
      <c r="W61" s="38" t="s">
        <v>113</v>
      </c>
      <c r="X61" s="40"/>
      <c r="Y61" s="40"/>
      <c r="Z61" s="40"/>
      <c r="AA61" s="41" t="s">
        <v>106</v>
      </c>
      <c r="AB61" s="39">
        <v>90</v>
      </c>
      <c r="AC61" s="39">
        <v>10</v>
      </c>
      <c r="AD61" s="43" t="s">
        <v>129</v>
      </c>
      <c r="AE61" s="38" t="s">
        <v>115</v>
      </c>
      <c r="AF61" s="51">
        <v>3</v>
      </c>
      <c r="AG61" s="51">
        <v>92912.65</v>
      </c>
      <c r="AH61" s="44">
        <f t="shared" si="2"/>
        <v>278737.94999999995</v>
      </c>
      <c r="AI61" s="45">
        <f t="shared" si="3"/>
        <v>312186.50399999996</v>
      </c>
      <c r="AJ61" s="46"/>
      <c r="AK61" s="47"/>
      <c r="AL61" s="46"/>
      <c r="AM61" s="46" t="s">
        <v>116</v>
      </c>
      <c r="AN61" s="36"/>
      <c r="AO61" s="38"/>
      <c r="AP61" s="38"/>
      <c r="AQ61" s="38"/>
      <c r="AR61" s="38" t="s">
        <v>251</v>
      </c>
      <c r="AS61" s="38" t="s">
        <v>251</v>
      </c>
      <c r="AT61" s="38"/>
      <c r="AU61" s="38"/>
      <c r="AV61" s="38"/>
      <c r="AW61" s="38"/>
      <c r="AX61" s="38"/>
      <c r="AY61" s="38"/>
      <c r="BC61" s="50">
        <v>52</v>
      </c>
    </row>
    <row r="62" spans="1:55" s="50" customFormat="1" ht="12.95" customHeight="1">
      <c r="A62" s="36" t="s">
        <v>100</v>
      </c>
      <c r="B62" s="36"/>
      <c r="C62" s="37"/>
      <c r="D62" s="36">
        <v>210013043</v>
      </c>
      <c r="E62" s="38" t="s">
        <v>3400</v>
      </c>
      <c r="F62" s="38">
        <v>22100052</v>
      </c>
      <c r="G62" s="38" t="s">
        <v>1268</v>
      </c>
      <c r="H62" s="38" t="s">
        <v>252</v>
      </c>
      <c r="I62" s="38" t="s">
        <v>246</v>
      </c>
      <c r="J62" s="38" t="s">
        <v>253</v>
      </c>
      <c r="K62" s="39" t="s">
        <v>104</v>
      </c>
      <c r="L62" s="40" t="s">
        <v>105</v>
      </c>
      <c r="M62" s="38"/>
      <c r="N62" s="41" t="s">
        <v>106</v>
      </c>
      <c r="O62" s="40" t="s">
        <v>107</v>
      </c>
      <c r="P62" s="38" t="s">
        <v>108</v>
      </c>
      <c r="Q62" s="41" t="s">
        <v>109</v>
      </c>
      <c r="R62" s="39" t="s">
        <v>110</v>
      </c>
      <c r="S62" s="40" t="s">
        <v>107</v>
      </c>
      <c r="T62" s="42" t="s">
        <v>122</v>
      </c>
      <c r="U62" s="38" t="s">
        <v>112</v>
      </c>
      <c r="V62" s="40">
        <v>60</v>
      </c>
      <c r="W62" s="38" t="s">
        <v>113</v>
      </c>
      <c r="X62" s="40"/>
      <c r="Y62" s="40"/>
      <c r="Z62" s="40"/>
      <c r="AA62" s="41" t="s">
        <v>106</v>
      </c>
      <c r="AB62" s="39">
        <v>90</v>
      </c>
      <c r="AC62" s="39">
        <v>10</v>
      </c>
      <c r="AD62" s="43" t="s">
        <v>129</v>
      </c>
      <c r="AE62" s="38" t="s">
        <v>115</v>
      </c>
      <c r="AF62" s="51">
        <v>3</v>
      </c>
      <c r="AG62" s="51">
        <v>10673.23</v>
      </c>
      <c r="AH62" s="44">
        <f t="shared" si="2"/>
        <v>32019.69</v>
      </c>
      <c r="AI62" s="45">
        <f t="shared" si="3"/>
        <v>35862.052800000005</v>
      </c>
      <c r="AJ62" s="46"/>
      <c r="AK62" s="47"/>
      <c r="AL62" s="46"/>
      <c r="AM62" s="46" t="s">
        <v>116</v>
      </c>
      <c r="AN62" s="36"/>
      <c r="AO62" s="38"/>
      <c r="AP62" s="38"/>
      <c r="AQ62" s="38"/>
      <c r="AR62" s="38" t="s">
        <v>254</v>
      </c>
      <c r="AS62" s="38" t="s">
        <v>254</v>
      </c>
      <c r="AT62" s="38"/>
      <c r="AU62" s="38"/>
      <c r="AV62" s="38"/>
      <c r="AW62" s="38"/>
      <c r="AX62" s="38"/>
      <c r="AY62" s="38"/>
      <c r="BC62" s="50">
        <v>53</v>
      </c>
    </row>
    <row r="63" spans="1:55" s="50" customFormat="1" ht="12.95" customHeight="1">
      <c r="A63" s="36" t="s">
        <v>100</v>
      </c>
      <c r="B63" s="36"/>
      <c r="C63" s="37"/>
      <c r="D63" s="36">
        <v>210013044</v>
      </c>
      <c r="E63" s="38" t="s">
        <v>3401</v>
      </c>
      <c r="F63" s="38">
        <v>22100053</v>
      </c>
      <c r="G63" s="38" t="s">
        <v>1269</v>
      </c>
      <c r="H63" s="38" t="s">
        <v>249</v>
      </c>
      <c r="I63" s="38" t="s">
        <v>246</v>
      </c>
      <c r="J63" s="38" t="s">
        <v>250</v>
      </c>
      <c r="K63" s="39" t="s">
        <v>104</v>
      </c>
      <c r="L63" s="40" t="s">
        <v>105</v>
      </c>
      <c r="M63" s="38"/>
      <c r="N63" s="41" t="s">
        <v>106</v>
      </c>
      <c r="O63" s="40" t="s">
        <v>107</v>
      </c>
      <c r="P63" s="38" t="s">
        <v>108</v>
      </c>
      <c r="Q63" s="41" t="s">
        <v>109</v>
      </c>
      <c r="R63" s="39" t="s">
        <v>110</v>
      </c>
      <c r="S63" s="40" t="s">
        <v>107</v>
      </c>
      <c r="T63" s="42" t="s">
        <v>122</v>
      </c>
      <c r="U63" s="38" t="s">
        <v>112</v>
      </c>
      <c r="V63" s="40">
        <v>60</v>
      </c>
      <c r="W63" s="38" t="s">
        <v>113</v>
      </c>
      <c r="X63" s="40"/>
      <c r="Y63" s="40"/>
      <c r="Z63" s="40"/>
      <c r="AA63" s="41" t="s">
        <v>106</v>
      </c>
      <c r="AB63" s="39">
        <v>90</v>
      </c>
      <c r="AC63" s="39">
        <v>10</v>
      </c>
      <c r="AD63" s="43" t="s">
        <v>129</v>
      </c>
      <c r="AE63" s="38" t="s">
        <v>115</v>
      </c>
      <c r="AF63" s="51">
        <v>16</v>
      </c>
      <c r="AG63" s="51">
        <v>38873.019999999997</v>
      </c>
      <c r="AH63" s="44">
        <f t="shared" si="2"/>
        <v>621968.31999999995</v>
      </c>
      <c r="AI63" s="45">
        <f t="shared" si="3"/>
        <v>696604.51840000006</v>
      </c>
      <c r="AJ63" s="46"/>
      <c r="AK63" s="47"/>
      <c r="AL63" s="46"/>
      <c r="AM63" s="46" t="s">
        <v>116</v>
      </c>
      <c r="AN63" s="36"/>
      <c r="AO63" s="38"/>
      <c r="AP63" s="38"/>
      <c r="AQ63" s="38"/>
      <c r="AR63" s="38" t="s">
        <v>255</v>
      </c>
      <c r="AS63" s="38" t="s">
        <v>255</v>
      </c>
      <c r="AT63" s="38"/>
      <c r="AU63" s="38"/>
      <c r="AV63" s="38"/>
      <c r="AW63" s="38"/>
      <c r="AX63" s="38"/>
      <c r="AY63" s="38"/>
      <c r="BC63" s="50">
        <v>54</v>
      </c>
    </row>
    <row r="64" spans="1:55" s="50" customFormat="1" ht="12.95" customHeight="1">
      <c r="A64" s="36" t="s">
        <v>100</v>
      </c>
      <c r="B64" s="36"/>
      <c r="C64" s="37"/>
      <c r="D64" s="36">
        <v>210010671</v>
      </c>
      <c r="E64" s="38" t="s">
        <v>1262</v>
      </c>
      <c r="F64" s="38">
        <v>22100054</v>
      </c>
      <c r="G64" s="38" t="s">
        <v>1270</v>
      </c>
      <c r="H64" s="38" t="s">
        <v>256</v>
      </c>
      <c r="I64" s="38" t="s">
        <v>257</v>
      </c>
      <c r="J64" s="38" t="s">
        <v>258</v>
      </c>
      <c r="K64" s="39" t="s">
        <v>104</v>
      </c>
      <c r="L64" s="40" t="s">
        <v>105</v>
      </c>
      <c r="M64" s="38"/>
      <c r="N64" s="41" t="s">
        <v>106</v>
      </c>
      <c r="O64" s="40" t="s">
        <v>107</v>
      </c>
      <c r="P64" s="38" t="s">
        <v>108</v>
      </c>
      <c r="Q64" s="41" t="s">
        <v>109</v>
      </c>
      <c r="R64" s="39" t="s">
        <v>110</v>
      </c>
      <c r="S64" s="40" t="s">
        <v>107</v>
      </c>
      <c r="T64" s="42" t="s">
        <v>111</v>
      </c>
      <c r="U64" s="38" t="s">
        <v>112</v>
      </c>
      <c r="V64" s="40">
        <v>60</v>
      </c>
      <c r="W64" s="38" t="s">
        <v>113</v>
      </c>
      <c r="X64" s="40"/>
      <c r="Y64" s="40"/>
      <c r="Z64" s="40"/>
      <c r="AA64" s="41" t="s">
        <v>106</v>
      </c>
      <c r="AB64" s="39">
        <v>90</v>
      </c>
      <c r="AC64" s="39">
        <v>10</v>
      </c>
      <c r="AD64" s="43" t="s">
        <v>114</v>
      </c>
      <c r="AE64" s="38" t="s">
        <v>115</v>
      </c>
      <c r="AF64" s="51">
        <v>150</v>
      </c>
      <c r="AG64" s="51">
        <v>871.6</v>
      </c>
      <c r="AH64" s="44">
        <f t="shared" si="2"/>
        <v>130740</v>
      </c>
      <c r="AI64" s="45">
        <f t="shared" si="3"/>
        <v>146428.80000000002</v>
      </c>
      <c r="AJ64" s="46"/>
      <c r="AK64" s="47"/>
      <c r="AL64" s="46"/>
      <c r="AM64" s="46" t="s">
        <v>116</v>
      </c>
      <c r="AN64" s="36"/>
      <c r="AO64" s="38"/>
      <c r="AP64" s="38"/>
      <c r="AQ64" s="38"/>
      <c r="AR64" s="38" t="s">
        <v>259</v>
      </c>
      <c r="AS64" s="38" t="s">
        <v>259</v>
      </c>
      <c r="AT64" s="38"/>
      <c r="AU64" s="38"/>
      <c r="AV64" s="38"/>
      <c r="AW64" s="38"/>
      <c r="AX64" s="38"/>
      <c r="AY64" s="38"/>
      <c r="BC64" s="50">
        <v>55</v>
      </c>
    </row>
    <row r="65" spans="1:55" s="50" customFormat="1" ht="12.95" customHeight="1">
      <c r="A65" s="36" t="s">
        <v>100</v>
      </c>
      <c r="B65" s="36"/>
      <c r="C65" s="37"/>
      <c r="D65" s="36">
        <v>210009303</v>
      </c>
      <c r="E65" s="38" t="s">
        <v>1239</v>
      </c>
      <c r="F65" s="38">
        <v>22100055</v>
      </c>
      <c r="G65" s="38" t="s">
        <v>1271</v>
      </c>
      <c r="H65" s="38" t="s">
        <v>260</v>
      </c>
      <c r="I65" s="38" t="s">
        <v>261</v>
      </c>
      <c r="J65" s="38" t="s">
        <v>262</v>
      </c>
      <c r="K65" s="39" t="s">
        <v>104</v>
      </c>
      <c r="L65" s="40" t="s">
        <v>105</v>
      </c>
      <c r="M65" s="38"/>
      <c r="N65" s="41" t="s">
        <v>106</v>
      </c>
      <c r="O65" s="40" t="s">
        <v>107</v>
      </c>
      <c r="P65" s="38" t="s">
        <v>108</v>
      </c>
      <c r="Q65" s="41" t="s">
        <v>109</v>
      </c>
      <c r="R65" s="39" t="s">
        <v>110</v>
      </c>
      <c r="S65" s="40" t="s">
        <v>107</v>
      </c>
      <c r="T65" s="42" t="s">
        <v>122</v>
      </c>
      <c r="U65" s="38" t="s">
        <v>112</v>
      </c>
      <c r="V65" s="40">
        <v>60</v>
      </c>
      <c r="W65" s="38" t="s">
        <v>113</v>
      </c>
      <c r="X65" s="40"/>
      <c r="Y65" s="40"/>
      <c r="Z65" s="40"/>
      <c r="AA65" s="41" t="s">
        <v>106</v>
      </c>
      <c r="AB65" s="39">
        <v>90</v>
      </c>
      <c r="AC65" s="39">
        <v>10</v>
      </c>
      <c r="AD65" s="43" t="s">
        <v>140</v>
      </c>
      <c r="AE65" s="38" t="s">
        <v>115</v>
      </c>
      <c r="AF65" s="51">
        <v>110</v>
      </c>
      <c r="AG65" s="51">
        <v>529.5</v>
      </c>
      <c r="AH65" s="44">
        <f t="shared" si="2"/>
        <v>58245</v>
      </c>
      <c r="AI65" s="45">
        <f t="shared" si="3"/>
        <v>65234.400000000009</v>
      </c>
      <c r="AJ65" s="46"/>
      <c r="AK65" s="47"/>
      <c r="AL65" s="46"/>
      <c r="AM65" s="46" t="s">
        <v>116</v>
      </c>
      <c r="AN65" s="36"/>
      <c r="AO65" s="38"/>
      <c r="AP65" s="38"/>
      <c r="AQ65" s="38"/>
      <c r="AR65" s="38" t="s">
        <v>263</v>
      </c>
      <c r="AS65" s="38" t="s">
        <v>263</v>
      </c>
      <c r="AT65" s="38"/>
      <c r="AU65" s="38"/>
      <c r="AV65" s="38"/>
      <c r="AW65" s="38"/>
      <c r="AX65" s="38"/>
      <c r="AY65" s="38"/>
      <c r="BC65" s="50">
        <v>56</v>
      </c>
    </row>
    <row r="66" spans="1:55" s="50" customFormat="1" ht="12.95" customHeight="1">
      <c r="A66" s="36" t="s">
        <v>100</v>
      </c>
      <c r="B66" s="36"/>
      <c r="C66" s="37"/>
      <c r="D66" s="36">
        <v>270006358</v>
      </c>
      <c r="E66" s="38" t="s">
        <v>1218</v>
      </c>
      <c r="F66" s="38">
        <v>22100056</v>
      </c>
      <c r="G66" s="38" t="s">
        <v>1272</v>
      </c>
      <c r="H66" s="38" t="s">
        <v>264</v>
      </c>
      <c r="I66" s="38" t="s">
        <v>265</v>
      </c>
      <c r="J66" s="38" t="s">
        <v>139</v>
      </c>
      <c r="K66" s="39" t="s">
        <v>104</v>
      </c>
      <c r="L66" s="40" t="s">
        <v>105</v>
      </c>
      <c r="M66" s="38"/>
      <c r="N66" s="41" t="s">
        <v>106</v>
      </c>
      <c r="O66" s="40" t="s">
        <v>107</v>
      </c>
      <c r="P66" s="38" t="s">
        <v>108</v>
      </c>
      <c r="Q66" s="41" t="s">
        <v>109</v>
      </c>
      <c r="R66" s="39" t="s">
        <v>110</v>
      </c>
      <c r="S66" s="40" t="s">
        <v>107</v>
      </c>
      <c r="T66" s="42" t="s">
        <v>122</v>
      </c>
      <c r="U66" s="38" t="s">
        <v>112</v>
      </c>
      <c r="V66" s="40">
        <v>60</v>
      </c>
      <c r="W66" s="38" t="s">
        <v>113</v>
      </c>
      <c r="X66" s="40"/>
      <c r="Y66" s="40"/>
      <c r="Z66" s="40"/>
      <c r="AA66" s="41" t="s">
        <v>106</v>
      </c>
      <c r="AB66" s="39">
        <v>90</v>
      </c>
      <c r="AC66" s="39">
        <v>10</v>
      </c>
      <c r="AD66" s="43" t="s">
        <v>140</v>
      </c>
      <c r="AE66" s="38" t="s">
        <v>115</v>
      </c>
      <c r="AF66" s="51">
        <v>13</v>
      </c>
      <c r="AG66" s="51">
        <v>3927</v>
      </c>
      <c r="AH66" s="44">
        <f t="shared" si="2"/>
        <v>51051</v>
      </c>
      <c r="AI66" s="45">
        <f t="shared" si="3"/>
        <v>57177.120000000003</v>
      </c>
      <c r="AJ66" s="46"/>
      <c r="AK66" s="47"/>
      <c r="AL66" s="46"/>
      <c r="AM66" s="46" t="s">
        <v>116</v>
      </c>
      <c r="AN66" s="36"/>
      <c r="AO66" s="38"/>
      <c r="AP66" s="38"/>
      <c r="AQ66" s="38"/>
      <c r="AR66" s="38" t="s">
        <v>266</v>
      </c>
      <c r="AS66" s="38" t="s">
        <v>266</v>
      </c>
      <c r="AT66" s="38"/>
      <c r="AU66" s="38"/>
      <c r="AV66" s="38"/>
      <c r="AW66" s="38"/>
      <c r="AX66" s="38"/>
      <c r="AY66" s="38"/>
      <c r="BC66" s="50">
        <v>57</v>
      </c>
    </row>
    <row r="67" spans="1:55" s="50" customFormat="1" ht="12.95" customHeight="1">
      <c r="A67" s="36" t="s">
        <v>100</v>
      </c>
      <c r="B67" s="36"/>
      <c r="C67" s="37"/>
      <c r="D67" s="36">
        <v>210009216</v>
      </c>
      <c r="E67" s="38" t="s">
        <v>1267</v>
      </c>
      <c r="F67" s="38">
        <v>22100057</v>
      </c>
      <c r="G67" s="38" t="s">
        <v>1273</v>
      </c>
      <c r="H67" s="38" t="s">
        <v>267</v>
      </c>
      <c r="I67" s="38" t="s">
        <v>268</v>
      </c>
      <c r="J67" s="38" t="s">
        <v>269</v>
      </c>
      <c r="K67" s="39" t="s">
        <v>104</v>
      </c>
      <c r="L67" s="40" t="s">
        <v>105</v>
      </c>
      <c r="M67" s="38"/>
      <c r="N67" s="41" t="s">
        <v>106</v>
      </c>
      <c r="O67" s="40" t="s">
        <v>107</v>
      </c>
      <c r="P67" s="38" t="s">
        <v>108</v>
      </c>
      <c r="Q67" s="41" t="s">
        <v>109</v>
      </c>
      <c r="R67" s="39" t="s">
        <v>110</v>
      </c>
      <c r="S67" s="40" t="s">
        <v>107</v>
      </c>
      <c r="T67" s="42" t="s">
        <v>111</v>
      </c>
      <c r="U67" s="38" t="s">
        <v>112</v>
      </c>
      <c r="V67" s="40">
        <v>60</v>
      </c>
      <c r="W67" s="38" t="s">
        <v>113</v>
      </c>
      <c r="X67" s="40"/>
      <c r="Y67" s="40"/>
      <c r="Z67" s="40"/>
      <c r="AA67" s="41" t="s">
        <v>106</v>
      </c>
      <c r="AB67" s="39">
        <v>90</v>
      </c>
      <c r="AC67" s="39">
        <v>10</v>
      </c>
      <c r="AD67" s="43" t="s">
        <v>145</v>
      </c>
      <c r="AE67" s="38" t="s">
        <v>115</v>
      </c>
      <c r="AF67" s="51">
        <v>10</v>
      </c>
      <c r="AG67" s="51">
        <v>3455</v>
      </c>
      <c r="AH67" s="44">
        <f t="shared" si="2"/>
        <v>34550</v>
      </c>
      <c r="AI67" s="45">
        <f t="shared" si="3"/>
        <v>38696.000000000007</v>
      </c>
      <c r="AJ67" s="46"/>
      <c r="AK67" s="47"/>
      <c r="AL67" s="46"/>
      <c r="AM67" s="46" t="s">
        <v>116</v>
      </c>
      <c r="AN67" s="36"/>
      <c r="AO67" s="38"/>
      <c r="AP67" s="38"/>
      <c r="AQ67" s="38"/>
      <c r="AR67" s="38" t="s">
        <v>270</v>
      </c>
      <c r="AS67" s="38" t="s">
        <v>270</v>
      </c>
      <c r="AT67" s="38"/>
      <c r="AU67" s="38"/>
      <c r="AV67" s="38"/>
      <c r="AW67" s="38"/>
      <c r="AX67" s="38"/>
      <c r="AY67" s="38"/>
      <c r="BC67" s="50">
        <v>58</v>
      </c>
    </row>
    <row r="68" spans="1:55" s="50" customFormat="1" ht="12.95" customHeight="1">
      <c r="A68" s="36" t="s">
        <v>100</v>
      </c>
      <c r="B68" s="36"/>
      <c r="C68" s="37"/>
      <c r="D68" s="36">
        <v>210001372</v>
      </c>
      <c r="E68" s="38" t="s">
        <v>3402</v>
      </c>
      <c r="F68" s="38">
        <v>22100058</v>
      </c>
      <c r="G68" s="38" t="s">
        <v>1274</v>
      </c>
      <c r="H68" s="38" t="s">
        <v>271</v>
      </c>
      <c r="I68" s="38" t="s">
        <v>272</v>
      </c>
      <c r="J68" s="38" t="s">
        <v>273</v>
      </c>
      <c r="K68" s="39" t="s">
        <v>104</v>
      </c>
      <c r="L68" s="40" t="s">
        <v>105</v>
      </c>
      <c r="M68" s="38" t="s">
        <v>121</v>
      </c>
      <c r="N68" s="41" t="s">
        <v>83</v>
      </c>
      <c r="O68" s="40" t="s">
        <v>107</v>
      </c>
      <c r="P68" s="38" t="s">
        <v>108</v>
      </c>
      <c r="Q68" s="41" t="s">
        <v>109</v>
      </c>
      <c r="R68" s="39" t="s">
        <v>110</v>
      </c>
      <c r="S68" s="40" t="s">
        <v>107</v>
      </c>
      <c r="T68" s="42" t="s">
        <v>122</v>
      </c>
      <c r="U68" s="38" t="s">
        <v>112</v>
      </c>
      <c r="V68" s="40">
        <v>60</v>
      </c>
      <c r="W68" s="38" t="s">
        <v>113</v>
      </c>
      <c r="X68" s="40"/>
      <c r="Y68" s="40"/>
      <c r="Z68" s="40"/>
      <c r="AA68" s="41">
        <v>30</v>
      </c>
      <c r="AB68" s="39">
        <v>60</v>
      </c>
      <c r="AC68" s="39">
        <v>10</v>
      </c>
      <c r="AD68" s="43" t="s">
        <v>129</v>
      </c>
      <c r="AE68" s="38" t="s">
        <v>115</v>
      </c>
      <c r="AF68" s="51">
        <v>90</v>
      </c>
      <c r="AG68" s="51">
        <v>103977.3</v>
      </c>
      <c r="AH68" s="44">
        <f t="shared" si="2"/>
        <v>9357957</v>
      </c>
      <c r="AI68" s="45">
        <f t="shared" si="3"/>
        <v>10480911.840000002</v>
      </c>
      <c r="AJ68" s="46"/>
      <c r="AK68" s="47"/>
      <c r="AL68" s="46"/>
      <c r="AM68" s="46" t="s">
        <v>116</v>
      </c>
      <c r="AN68" s="36"/>
      <c r="AO68" s="38"/>
      <c r="AP68" s="38"/>
      <c r="AQ68" s="38"/>
      <c r="AR68" s="38" t="s">
        <v>274</v>
      </c>
      <c r="AS68" s="38" t="s">
        <v>274</v>
      </c>
      <c r="AT68" s="38"/>
      <c r="AU68" s="38"/>
      <c r="AV68" s="38"/>
      <c r="AW68" s="38"/>
      <c r="AX68" s="38"/>
      <c r="AY68" s="38"/>
      <c r="BC68" s="50">
        <v>59</v>
      </c>
    </row>
    <row r="69" spans="1:55" s="50" customFormat="1" ht="12.95" customHeight="1">
      <c r="A69" s="36" t="s">
        <v>100</v>
      </c>
      <c r="B69" s="36"/>
      <c r="C69" s="37"/>
      <c r="D69" s="36">
        <v>210020202</v>
      </c>
      <c r="E69" s="38" t="s">
        <v>3403</v>
      </c>
      <c r="F69" s="38">
        <v>22100059</v>
      </c>
      <c r="G69" s="38" t="s">
        <v>1275</v>
      </c>
      <c r="H69" s="38" t="s">
        <v>271</v>
      </c>
      <c r="I69" s="38" t="s">
        <v>272</v>
      </c>
      <c r="J69" s="38" t="s">
        <v>273</v>
      </c>
      <c r="K69" s="39" t="s">
        <v>104</v>
      </c>
      <c r="L69" s="40" t="s">
        <v>105</v>
      </c>
      <c r="M69" s="38" t="s">
        <v>121</v>
      </c>
      <c r="N69" s="41" t="s">
        <v>83</v>
      </c>
      <c r="O69" s="40" t="s">
        <v>107</v>
      </c>
      <c r="P69" s="38" t="s">
        <v>108</v>
      </c>
      <c r="Q69" s="41" t="s">
        <v>109</v>
      </c>
      <c r="R69" s="39" t="s">
        <v>110</v>
      </c>
      <c r="S69" s="40" t="s">
        <v>107</v>
      </c>
      <c r="T69" s="42" t="s">
        <v>122</v>
      </c>
      <c r="U69" s="38" t="s">
        <v>112</v>
      </c>
      <c r="V69" s="40">
        <v>60</v>
      </c>
      <c r="W69" s="38" t="s">
        <v>113</v>
      </c>
      <c r="X69" s="40"/>
      <c r="Y69" s="40"/>
      <c r="Z69" s="40"/>
      <c r="AA69" s="41">
        <v>30</v>
      </c>
      <c r="AB69" s="39">
        <v>60</v>
      </c>
      <c r="AC69" s="39">
        <v>10</v>
      </c>
      <c r="AD69" s="43" t="s">
        <v>129</v>
      </c>
      <c r="AE69" s="38" t="s">
        <v>115</v>
      </c>
      <c r="AF69" s="51">
        <v>70</v>
      </c>
      <c r="AG69" s="51">
        <v>84909</v>
      </c>
      <c r="AH69" s="44">
        <f t="shared" si="2"/>
        <v>5943630</v>
      </c>
      <c r="AI69" s="45">
        <f t="shared" si="3"/>
        <v>6656865.6000000006</v>
      </c>
      <c r="AJ69" s="46"/>
      <c r="AK69" s="47"/>
      <c r="AL69" s="46"/>
      <c r="AM69" s="46" t="s">
        <v>116</v>
      </c>
      <c r="AN69" s="36"/>
      <c r="AO69" s="38"/>
      <c r="AP69" s="38"/>
      <c r="AQ69" s="38"/>
      <c r="AR69" s="38" t="s">
        <v>275</v>
      </c>
      <c r="AS69" s="38" t="s">
        <v>275</v>
      </c>
      <c r="AT69" s="38"/>
      <c r="AU69" s="38"/>
      <c r="AV69" s="38"/>
      <c r="AW69" s="38"/>
      <c r="AX69" s="38"/>
      <c r="AY69" s="38"/>
      <c r="BC69" s="50">
        <v>60</v>
      </c>
    </row>
    <row r="70" spans="1:55" s="50" customFormat="1" ht="12.95" customHeight="1">
      <c r="A70" s="36" t="s">
        <v>100</v>
      </c>
      <c r="B70" s="36"/>
      <c r="C70" s="37"/>
      <c r="D70" s="36">
        <v>120009414</v>
      </c>
      <c r="E70" s="38" t="s">
        <v>3404</v>
      </c>
      <c r="F70" s="38">
        <v>22100060</v>
      </c>
      <c r="G70" s="38" t="s">
        <v>1276</v>
      </c>
      <c r="H70" s="38" t="s">
        <v>276</v>
      </c>
      <c r="I70" s="38" t="s">
        <v>277</v>
      </c>
      <c r="J70" s="38" t="s">
        <v>278</v>
      </c>
      <c r="K70" s="39" t="s">
        <v>150</v>
      </c>
      <c r="L70" s="40" t="s">
        <v>105</v>
      </c>
      <c r="M70" s="38" t="s">
        <v>121</v>
      </c>
      <c r="N70" s="41" t="s">
        <v>83</v>
      </c>
      <c r="O70" s="40" t="s">
        <v>107</v>
      </c>
      <c r="P70" s="38" t="s">
        <v>108</v>
      </c>
      <c r="Q70" s="41" t="s">
        <v>109</v>
      </c>
      <c r="R70" s="39" t="s">
        <v>110</v>
      </c>
      <c r="S70" s="40" t="s">
        <v>279</v>
      </c>
      <c r="T70" s="42" t="s">
        <v>280</v>
      </c>
      <c r="U70" s="38" t="s">
        <v>112</v>
      </c>
      <c r="V70" s="40">
        <v>90</v>
      </c>
      <c r="W70" s="38" t="s">
        <v>113</v>
      </c>
      <c r="X70" s="40"/>
      <c r="Y70" s="40"/>
      <c r="Z70" s="40"/>
      <c r="AA70" s="41">
        <v>30</v>
      </c>
      <c r="AB70" s="39">
        <v>60</v>
      </c>
      <c r="AC70" s="39">
        <v>10</v>
      </c>
      <c r="AD70" s="43" t="s">
        <v>129</v>
      </c>
      <c r="AE70" s="38" t="s">
        <v>115</v>
      </c>
      <c r="AF70" s="51">
        <v>1700</v>
      </c>
      <c r="AG70" s="51">
        <v>85675</v>
      </c>
      <c r="AH70" s="44">
        <f t="shared" si="2"/>
        <v>145647500</v>
      </c>
      <c r="AI70" s="45">
        <f t="shared" si="3"/>
        <v>163125200.00000003</v>
      </c>
      <c r="AJ70" s="46"/>
      <c r="AK70" s="47"/>
      <c r="AL70" s="46"/>
      <c r="AM70" s="46" t="s">
        <v>116</v>
      </c>
      <c r="AN70" s="36"/>
      <c r="AO70" s="38"/>
      <c r="AP70" s="38"/>
      <c r="AQ70" s="38"/>
      <c r="AR70" s="38" t="s">
        <v>281</v>
      </c>
      <c r="AS70" s="38" t="s">
        <v>281</v>
      </c>
      <c r="AT70" s="38"/>
      <c r="AU70" s="38"/>
      <c r="AV70" s="38"/>
      <c r="AW70" s="38"/>
      <c r="AX70" s="38"/>
      <c r="AY70" s="38"/>
      <c r="BC70" s="50">
        <v>61</v>
      </c>
    </row>
    <row r="71" spans="1:55" s="50" customFormat="1" ht="12.95" customHeight="1">
      <c r="A71" s="36" t="s">
        <v>100</v>
      </c>
      <c r="B71" s="36"/>
      <c r="C71" s="37"/>
      <c r="D71" s="36">
        <v>120009414</v>
      </c>
      <c r="E71" s="38" t="s">
        <v>3405</v>
      </c>
      <c r="F71" s="38">
        <v>22100061</v>
      </c>
      <c r="G71" s="38" t="s">
        <v>1277</v>
      </c>
      <c r="H71" s="38" t="s">
        <v>276</v>
      </c>
      <c r="I71" s="38" t="s">
        <v>277</v>
      </c>
      <c r="J71" s="38" t="s">
        <v>278</v>
      </c>
      <c r="K71" s="39" t="s">
        <v>150</v>
      </c>
      <c r="L71" s="40" t="s">
        <v>105</v>
      </c>
      <c r="M71" s="38" t="s">
        <v>121</v>
      </c>
      <c r="N71" s="41" t="s">
        <v>83</v>
      </c>
      <c r="O71" s="40" t="s">
        <v>107</v>
      </c>
      <c r="P71" s="38" t="s">
        <v>108</v>
      </c>
      <c r="Q71" s="41" t="s">
        <v>109</v>
      </c>
      <c r="R71" s="39" t="s">
        <v>110</v>
      </c>
      <c r="S71" s="40" t="s">
        <v>279</v>
      </c>
      <c r="T71" s="42" t="s">
        <v>282</v>
      </c>
      <c r="U71" s="38" t="s">
        <v>112</v>
      </c>
      <c r="V71" s="40">
        <v>90</v>
      </c>
      <c r="W71" s="38" t="s">
        <v>113</v>
      </c>
      <c r="X71" s="40"/>
      <c r="Y71" s="40"/>
      <c r="Z71" s="40"/>
      <c r="AA71" s="41">
        <v>30</v>
      </c>
      <c r="AB71" s="39">
        <v>60</v>
      </c>
      <c r="AC71" s="39">
        <v>10</v>
      </c>
      <c r="AD71" s="43" t="s">
        <v>129</v>
      </c>
      <c r="AE71" s="38" t="s">
        <v>115</v>
      </c>
      <c r="AF71" s="51">
        <v>1300</v>
      </c>
      <c r="AG71" s="51">
        <v>85675</v>
      </c>
      <c r="AH71" s="44">
        <f t="shared" si="2"/>
        <v>111377500</v>
      </c>
      <c r="AI71" s="45">
        <f t="shared" si="3"/>
        <v>124742800.00000001</v>
      </c>
      <c r="AJ71" s="46"/>
      <c r="AK71" s="47"/>
      <c r="AL71" s="46"/>
      <c r="AM71" s="46" t="s">
        <v>116</v>
      </c>
      <c r="AN71" s="36"/>
      <c r="AO71" s="38"/>
      <c r="AP71" s="38"/>
      <c r="AQ71" s="38"/>
      <c r="AR71" s="38" t="s">
        <v>281</v>
      </c>
      <c r="AS71" s="38" t="s">
        <v>281</v>
      </c>
      <c r="AT71" s="38"/>
      <c r="AU71" s="38"/>
      <c r="AV71" s="38"/>
      <c r="AW71" s="38"/>
      <c r="AX71" s="38"/>
      <c r="AY71" s="38"/>
      <c r="BC71" s="50">
        <v>62</v>
      </c>
    </row>
    <row r="72" spans="1:55" s="50" customFormat="1" ht="12.95" customHeight="1">
      <c r="A72" s="36" t="s">
        <v>100</v>
      </c>
      <c r="B72" s="36"/>
      <c r="C72" s="37"/>
      <c r="D72" s="36">
        <v>120010627</v>
      </c>
      <c r="E72" s="38" t="s">
        <v>3406</v>
      </c>
      <c r="F72" s="38">
        <v>22100062</v>
      </c>
      <c r="G72" s="38" t="s">
        <v>1278</v>
      </c>
      <c r="H72" s="38" t="s">
        <v>276</v>
      </c>
      <c r="I72" s="38" t="s">
        <v>277</v>
      </c>
      <c r="J72" s="38" t="s">
        <v>278</v>
      </c>
      <c r="K72" s="39" t="s">
        <v>150</v>
      </c>
      <c r="L72" s="40" t="s">
        <v>105</v>
      </c>
      <c r="M72" s="38" t="s">
        <v>121</v>
      </c>
      <c r="N72" s="41" t="s">
        <v>83</v>
      </c>
      <c r="O72" s="40" t="s">
        <v>107</v>
      </c>
      <c r="P72" s="38" t="s">
        <v>108</v>
      </c>
      <c r="Q72" s="41" t="s">
        <v>109</v>
      </c>
      <c r="R72" s="39" t="s">
        <v>110</v>
      </c>
      <c r="S72" s="40" t="s">
        <v>283</v>
      </c>
      <c r="T72" s="42" t="s">
        <v>284</v>
      </c>
      <c r="U72" s="38" t="s">
        <v>112</v>
      </c>
      <c r="V72" s="40" t="s">
        <v>285</v>
      </c>
      <c r="W72" s="38" t="s">
        <v>113</v>
      </c>
      <c r="X72" s="40"/>
      <c r="Y72" s="40"/>
      <c r="Z72" s="40"/>
      <c r="AA72" s="41">
        <v>30</v>
      </c>
      <c r="AB72" s="39">
        <v>60</v>
      </c>
      <c r="AC72" s="39">
        <v>10</v>
      </c>
      <c r="AD72" s="43" t="s">
        <v>129</v>
      </c>
      <c r="AE72" s="38" t="s">
        <v>115</v>
      </c>
      <c r="AF72" s="51">
        <v>790</v>
      </c>
      <c r="AG72" s="51">
        <v>189000</v>
      </c>
      <c r="AH72" s="44">
        <f t="shared" si="2"/>
        <v>149310000</v>
      </c>
      <c r="AI72" s="45">
        <f t="shared" si="3"/>
        <v>167227200.00000003</v>
      </c>
      <c r="AJ72" s="46"/>
      <c r="AK72" s="47"/>
      <c r="AL72" s="46"/>
      <c r="AM72" s="46" t="s">
        <v>116</v>
      </c>
      <c r="AN72" s="36"/>
      <c r="AO72" s="38"/>
      <c r="AP72" s="38"/>
      <c r="AQ72" s="38"/>
      <c r="AR72" s="38" t="s">
        <v>286</v>
      </c>
      <c r="AS72" s="38" t="s">
        <v>286</v>
      </c>
      <c r="AT72" s="38"/>
      <c r="AU72" s="38"/>
      <c r="AV72" s="38"/>
      <c r="AW72" s="38"/>
      <c r="AX72" s="38"/>
      <c r="AY72" s="38"/>
      <c r="BC72" s="50">
        <v>63</v>
      </c>
    </row>
    <row r="73" spans="1:55" s="50" customFormat="1" ht="12.95" customHeight="1">
      <c r="A73" s="36" t="s">
        <v>100</v>
      </c>
      <c r="B73" s="36"/>
      <c r="C73" s="37"/>
      <c r="D73" s="36">
        <v>120010627</v>
      </c>
      <c r="E73" s="38" t="s">
        <v>3407</v>
      </c>
      <c r="F73" s="38">
        <v>22100063</v>
      </c>
      <c r="G73" s="38" t="s">
        <v>1279</v>
      </c>
      <c r="H73" s="38" t="s">
        <v>276</v>
      </c>
      <c r="I73" s="38" t="s">
        <v>277</v>
      </c>
      <c r="J73" s="38" t="s">
        <v>278</v>
      </c>
      <c r="K73" s="39" t="s">
        <v>150</v>
      </c>
      <c r="L73" s="40" t="s">
        <v>105</v>
      </c>
      <c r="M73" s="38" t="s">
        <v>121</v>
      </c>
      <c r="N73" s="41" t="s">
        <v>83</v>
      </c>
      <c r="O73" s="40" t="s">
        <v>107</v>
      </c>
      <c r="P73" s="38" t="s">
        <v>108</v>
      </c>
      <c r="Q73" s="41" t="s">
        <v>109</v>
      </c>
      <c r="R73" s="39" t="s">
        <v>110</v>
      </c>
      <c r="S73" s="40" t="s">
        <v>107</v>
      </c>
      <c r="T73" s="42" t="s">
        <v>122</v>
      </c>
      <c r="U73" s="38" t="s">
        <v>112</v>
      </c>
      <c r="V73" s="40" t="s">
        <v>285</v>
      </c>
      <c r="W73" s="38" t="s">
        <v>113</v>
      </c>
      <c r="X73" s="40"/>
      <c r="Y73" s="40"/>
      <c r="Z73" s="40"/>
      <c r="AA73" s="41">
        <v>30</v>
      </c>
      <c r="AB73" s="39">
        <v>60</v>
      </c>
      <c r="AC73" s="39">
        <v>10</v>
      </c>
      <c r="AD73" s="43" t="s">
        <v>129</v>
      </c>
      <c r="AE73" s="38" t="s">
        <v>115</v>
      </c>
      <c r="AF73" s="51">
        <v>410</v>
      </c>
      <c r="AG73" s="51">
        <v>189000</v>
      </c>
      <c r="AH73" s="44">
        <f t="shared" si="2"/>
        <v>77490000</v>
      </c>
      <c r="AI73" s="45">
        <f t="shared" si="3"/>
        <v>86788800.000000015</v>
      </c>
      <c r="AJ73" s="46"/>
      <c r="AK73" s="47"/>
      <c r="AL73" s="46"/>
      <c r="AM73" s="46" t="s">
        <v>116</v>
      </c>
      <c r="AN73" s="36"/>
      <c r="AO73" s="38"/>
      <c r="AP73" s="38"/>
      <c r="AQ73" s="38"/>
      <c r="AR73" s="38" t="s">
        <v>286</v>
      </c>
      <c r="AS73" s="38" t="s">
        <v>286</v>
      </c>
      <c r="AT73" s="38"/>
      <c r="AU73" s="38"/>
      <c r="AV73" s="38"/>
      <c r="AW73" s="38"/>
      <c r="AX73" s="38"/>
      <c r="AY73" s="38"/>
      <c r="BC73" s="50">
        <v>64</v>
      </c>
    </row>
    <row r="74" spans="1:55" s="50" customFormat="1" ht="12.95" customHeight="1">
      <c r="A74" s="36" t="s">
        <v>100</v>
      </c>
      <c r="B74" s="36"/>
      <c r="C74" s="37"/>
      <c r="D74" s="36">
        <v>210013931</v>
      </c>
      <c r="E74" s="38" t="s">
        <v>3408</v>
      </c>
      <c r="F74" s="38">
        <v>22100064</v>
      </c>
      <c r="G74" s="38" t="s">
        <v>1280</v>
      </c>
      <c r="H74" s="38" t="s">
        <v>287</v>
      </c>
      <c r="I74" s="38" t="s">
        <v>288</v>
      </c>
      <c r="J74" s="38" t="s">
        <v>289</v>
      </c>
      <c r="K74" s="39" t="s">
        <v>104</v>
      </c>
      <c r="L74" s="40" t="s">
        <v>105</v>
      </c>
      <c r="M74" s="38" t="s">
        <v>121</v>
      </c>
      <c r="N74" s="41" t="s">
        <v>83</v>
      </c>
      <c r="O74" s="40" t="s">
        <v>107</v>
      </c>
      <c r="P74" s="38" t="s">
        <v>108</v>
      </c>
      <c r="Q74" s="41" t="s">
        <v>109</v>
      </c>
      <c r="R74" s="39" t="s">
        <v>110</v>
      </c>
      <c r="S74" s="40" t="s">
        <v>107</v>
      </c>
      <c r="T74" s="42" t="s">
        <v>122</v>
      </c>
      <c r="U74" s="38" t="s">
        <v>112</v>
      </c>
      <c r="V74" s="40">
        <v>60</v>
      </c>
      <c r="W74" s="38" t="s">
        <v>113</v>
      </c>
      <c r="X74" s="40"/>
      <c r="Y74" s="40"/>
      <c r="Z74" s="40"/>
      <c r="AA74" s="41">
        <v>30</v>
      </c>
      <c r="AB74" s="39">
        <v>60</v>
      </c>
      <c r="AC74" s="39">
        <v>10</v>
      </c>
      <c r="AD74" s="43" t="s">
        <v>129</v>
      </c>
      <c r="AE74" s="38" t="s">
        <v>115</v>
      </c>
      <c r="AF74" s="51">
        <v>12</v>
      </c>
      <c r="AG74" s="51">
        <v>224497.45</v>
      </c>
      <c r="AH74" s="44">
        <f t="shared" ref="AH74:AH92" si="4">AF74*AG74</f>
        <v>2693969.4000000004</v>
      </c>
      <c r="AI74" s="45">
        <f t="shared" ref="AI74:AI92" si="5">AH74*1.12</f>
        <v>3017245.7280000006</v>
      </c>
      <c r="AJ74" s="46"/>
      <c r="AK74" s="47"/>
      <c r="AL74" s="46"/>
      <c r="AM74" s="46" t="s">
        <v>116</v>
      </c>
      <c r="AN74" s="36"/>
      <c r="AO74" s="38"/>
      <c r="AP74" s="38"/>
      <c r="AQ74" s="38"/>
      <c r="AR74" s="38" t="s">
        <v>290</v>
      </c>
      <c r="AS74" s="38" t="s">
        <v>290</v>
      </c>
      <c r="AT74" s="38"/>
      <c r="AU74" s="38"/>
      <c r="AV74" s="38"/>
      <c r="AW74" s="38"/>
      <c r="AX74" s="38"/>
      <c r="AY74" s="38"/>
      <c r="BC74" s="50">
        <v>65</v>
      </c>
    </row>
    <row r="75" spans="1:55" s="50" customFormat="1" ht="12.95" customHeight="1">
      <c r="A75" s="36" t="s">
        <v>100</v>
      </c>
      <c r="B75" s="36"/>
      <c r="C75" s="37"/>
      <c r="D75" s="36">
        <v>210013932</v>
      </c>
      <c r="E75" s="38" t="s">
        <v>3409</v>
      </c>
      <c r="F75" s="38">
        <v>22100065</v>
      </c>
      <c r="G75" s="38" t="s">
        <v>1281</v>
      </c>
      <c r="H75" s="38" t="s">
        <v>291</v>
      </c>
      <c r="I75" s="38" t="s">
        <v>288</v>
      </c>
      <c r="J75" s="38" t="s">
        <v>292</v>
      </c>
      <c r="K75" s="39" t="s">
        <v>104</v>
      </c>
      <c r="L75" s="40" t="s">
        <v>105</v>
      </c>
      <c r="M75" s="38" t="s">
        <v>121</v>
      </c>
      <c r="N75" s="41" t="s">
        <v>83</v>
      </c>
      <c r="O75" s="40" t="s">
        <v>107</v>
      </c>
      <c r="P75" s="38" t="s">
        <v>108</v>
      </c>
      <c r="Q75" s="41" t="s">
        <v>109</v>
      </c>
      <c r="R75" s="39" t="s">
        <v>110</v>
      </c>
      <c r="S75" s="40" t="s">
        <v>107</v>
      </c>
      <c r="T75" s="42" t="s">
        <v>122</v>
      </c>
      <c r="U75" s="38" t="s">
        <v>112</v>
      </c>
      <c r="V75" s="40">
        <v>60</v>
      </c>
      <c r="W75" s="38" t="s">
        <v>113</v>
      </c>
      <c r="X75" s="40"/>
      <c r="Y75" s="40"/>
      <c r="Z75" s="40"/>
      <c r="AA75" s="41">
        <v>30</v>
      </c>
      <c r="AB75" s="39">
        <v>60</v>
      </c>
      <c r="AC75" s="39">
        <v>10</v>
      </c>
      <c r="AD75" s="43" t="s">
        <v>129</v>
      </c>
      <c r="AE75" s="38" t="s">
        <v>115</v>
      </c>
      <c r="AF75" s="51">
        <v>40</v>
      </c>
      <c r="AG75" s="51">
        <v>220500</v>
      </c>
      <c r="AH75" s="44">
        <f t="shared" si="4"/>
        <v>8820000</v>
      </c>
      <c r="AI75" s="45">
        <f t="shared" si="5"/>
        <v>9878400.0000000019</v>
      </c>
      <c r="AJ75" s="46"/>
      <c r="AK75" s="47"/>
      <c r="AL75" s="46"/>
      <c r="AM75" s="46" t="s">
        <v>116</v>
      </c>
      <c r="AN75" s="36"/>
      <c r="AO75" s="38"/>
      <c r="AP75" s="38"/>
      <c r="AQ75" s="38"/>
      <c r="AR75" s="38" t="s">
        <v>293</v>
      </c>
      <c r="AS75" s="38" t="s">
        <v>293</v>
      </c>
      <c r="AT75" s="38"/>
      <c r="AU75" s="38"/>
      <c r="AV75" s="38"/>
      <c r="AW75" s="38"/>
      <c r="AX75" s="38"/>
      <c r="AY75" s="38"/>
      <c r="BC75" s="50">
        <v>66</v>
      </c>
    </row>
    <row r="76" spans="1:55" s="50" customFormat="1" ht="12.95" customHeight="1">
      <c r="A76" s="36" t="s">
        <v>100</v>
      </c>
      <c r="B76" s="36"/>
      <c r="C76" s="37"/>
      <c r="D76" s="36">
        <v>210001405</v>
      </c>
      <c r="E76" s="38" t="s">
        <v>3410</v>
      </c>
      <c r="F76" s="38">
        <v>22100066</v>
      </c>
      <c r="G76" s="38" t="s">
        <v>1282</v>
      </c>
      <c r="H76" s="38" t="s">
        <v>294</v>
      </c>
      <c r="I76" s="38" t="s">
        <v>295</v>
      </c>
      <c r="J76" s="38" t="s">
        <v>296</v>
      </c>
      <c r="K76" s="39" t="s">
        <v>150</v>
      </c>
      <c r="L76" s="40" t="s">
        <v>105</v>
      </c>
      <c r="M76" s="38" t="s">
        <v>121</v>
      </c>
      <c r="N76" s="41" t="s">
        <v>83</v>
      </c>
      <c r="O76" s="40" t="s">
        <v>107</v>
      </c>
      <c r="P76" s="38" t="s">
        <v>108</v>
      </c>
      <c r="Q76" s="41" t="s">
        <v>151</v>
      </c>
      <c r="R76" s="39" t="s">
        <v>110</v>
      </c>
      <c r="S76" s="40" t="s">
        <v>107</v>
      </c>
      <c r="T76" s="42" t="s">
        <v>122</v>
      </c>
      <c r="U76" s="38" t="s">
        <v>112</v>
      </c>
      <c r="V76" s="40">
        <v>90</v>
      </c>
      <c r="W76" s="38" t="s">
        <v>113</v>
      </c>
      <c r="X76" s="40"/>
      <c r="Y76" s="40"/>
      <c r="Z76" s="40"/>
      <c r="AA76" s="41">
        <v>30</v>
      </c>
      <c r="AB76" s="39">
        <v>60</v>
      </c>
      <c r="AC76" s="39">
        <v>10</v>
      </c>
      <c r="AD76" s="43" t="s">
        <v>129</v>
      </c>
      <c r="AE76" s="38" t="s">
        <v>115</v>
      </c>
      <c r="AF76" s="51">
        <v>80</v>
      </c>
      <c r="AG76" s="51">
        <v>115500</v>
      </c>
      <c r="AH76" s="44">
        <f t="shared" si="4"/>
        <v>9240000</v>
      </c>
      <c r="AI76" s="45">
        <f t="shared" si="5"/>
        <v>10348800.000000002</v>
      </c>
      <c r="AJ76" s="46"/>
      <c r="AK76" s="47"/>
      <c r="AL76" s="46"/>
      <c r="AM76" s="46" t="s">
        <v>116</v>
      </c>
      <c r="AN76" s="36"/>
      <c r="AO76" s="38"/>
      <c r="AP76" s="38"/>
      <c r="AQ76" s="38"/>
      <c r="AR76" s="38" t="s">
        <v>297</v>
      </c>
      <c r="AS76" s="38" t="s">
        <v>297</v>
      </c>
      <c r="AT76" s="38"/>
      <c r="AU76" s="38"/>
      <c r="AV76" s="38"/>
      <c r="AW76" s="38"/>
      <c r="AX76" s="38"/>
      <c r="AY76" s="38"/>
      <c r="BC76" s="50">
        <v>67</v>
      </c>
    </row>
    <row r="77" spans="1:55" s="50" customFormat="1" ht="12.95" customHeight="1">
      <c r="A77" s="36" t="s">
        <v>100</v>
      </c>
      <c r="B77" s="36"/>
      <c r="C77" s="37"/>
      <c r="D77" s="36">
        <v>210001413</v>
      </c>
      <c r="E77" s="38" t="s">
        <v>1536</v>
      </c>
      <c r="F77" s="38">
        <v>22100067</v>
      </c>
      <c r="G77" s="38" t="s">
        <v>1283</v>
      </c>
      <c r="H77" s="38" t="s">
        <v>298</v>
      </c>
      <c r="I77" s="38" t="s">
        <v>295</v>
      </c>
      <c r="J77" s="38" t="s">
        <v>299</v>
      </c>
      <c r="K77" s="39" t="s">
        <v>150</v>
      </c>
      <c r="L77" s="40" t="s">
        <v>105</v>
      </c>
      <c r="M77" s="38" t="s">
        <v>121</v>
      </c>
      <c r="N77" s="41" t="s">
        <v>83</v>
      </c>
      <c r="O77" s="40" t="s">
        <v>107</v>
      </c>
      <c r="P77" s="38" t="s">
        <v>108</v>
      </c>
      <c r="Q77" s="41" t="s">
        <v>151</v>
      </c>
      <c r="R77" s="39" t="s">
        <v>110</v>
      </c>
      <c r="S77" s="40" t="s">
        <v>107</v>
      </c>
      <c r="T77" s="42" t="s">
        <v>122</v>
      </c>
      <c r="U77" s="38" t="s">
        <v>112</v>
      </c>
      <c r="V77" s="40">
        <v>90</v>
      </c>
      <c r="W77" s="38" t="s">
        <v>113</v>
      </c>
      <c r="X77" s="40"/>
      <c r="Y77" s="40"/>
      <c r="Z77" s="40"/>
      <c r="AA77" s="41">
        <v>30</v>
      </c>
      <c r="AB77" s="39">
        <v>60</v>
      </c>
      <c r="AC77" s="39">
        <v>10</v>
      </c>
      <c r="AD77" s="43" t="s">
        <v>129</v>
      </c>
      <c r="AE77" s="38" t="s">
        <v>115</v>
      </c>
      <c r="AF77" s="51">
        <v>14</v>
      </c>
      <c r="AG77" s="51">
        <v>655987.5</v>
      </c>
      <c r="AH77" s="44">
        <f t="shared" si="4"/>
        <v>9183825</v>
      </c>
      <c r="AI77" s="45">
        <f t="shared" si="5"/>
        <v>10285884.000000002</v>
      </c>
      <c r="AJ77" s="46"/>
      <c r="AK77" s="47"/>
      <c r="AL77" s="46"/>
      <c r="AM77" s="46" t="s">
        <v>116</v>
      </c>
      <c r="AN77" s="36"/>
      <c r="AO77" s="38"/>
      <c r="AP77" s="38"/>
      <c r="AQ77" s="38"/>
      <c r="AR77" s="38" t="s">
        <v>300</v>
      </c>
      <c r="AS77" s="38" t="s">
        <v>300</v>
      </c>
      <c r="AT77" s="38"/>
      <c r="AU77" s="38"/>
      <c r="AV77" s="38"/>
      <c r="AW77" s="38"/>
      <c r="AX77" s="38"/>
      <c r="AY77" s="38"/>
      <c r="BC77" s="50">
        <v>68</v>
      </c>
    </row>
    <row r="78" spans="1:55" s="50" customFormat="1" ht="12.95" customHeight="1">
      <c r="A78" s="36" t="s">
        <v>100</v>
      </c>
      <c r="B78" s="36"/>
      <c r="C78" s="37"/>
      <c r="D78" s="36">
        <v>210001415</v>
      </c>
      <c r="E78" s="38" t="s">
        <v>1535</v>
      </c>
      <c r="F78" s="38">
        <v>22100068</v>
      </c>
      <c r="G78" s="38" t="s">
        <v>1284</v>
      </c>
      <c r="H78" s="38" t="s">
        <v>298</v>
      </c>
      <c r="I78" s="38" t="s">
        <v>295</v>
      </c>
      <c r="J78" s="38" t="s">
        <v>299</v>
      </c>
      <c r="K78" s="39" t="s">
        <v>150</v>
      </c>
      <c r="L78" s="40" t="s">
        <v>105</v>
      </c>
      <c r="M78" s="38" t="s">
        <v>121</v>
      </c>
      <c r="N78" s="41" t="s">
        <v>83</v>
      </c>
      <c r="O78" s="40" t="s">
        <v>107</v>
      </c>
      <c r="P78" s="38" t="s">
        <v>108</v>
      </c>
      <c r="Q78" s="41" t="s">
        <v>151</v>
      </c>
      <c r="R78" s="39" t="s">
        <v>110</v>
      </c>
      <c r="S78" s="40" t="s">
        <v>107</v>
      </c>
      <c r="T78" s="42" t="s">
        <v>122</v>
      </c>
      <c r="U78" s="38" t="s">
        <v>112</v>
      </c>
      <c r="V78" s="40">
        <v>90</v>
      </c>
      <c r="W78" s="38" t="s">
        <v>113</v>
      </c>
      <c r="X78" s="40"/>
      <c r="Y78" s="40"/>
      <c r="Z78" s="40"/>
      <c r="AA78" s="41">
        <v>30</v>
      </c>
      <c r="AB78" s="39">
        <v>60</v>
      </c>
      <c r="AC78" s="39">
        <v>10</v>
      </c>
      <c r="AD78" s="43" t="s">
        <v>129</v>
      </c>
      <c r="AE78" s="38" t="s">
        <v>115</v>
      </c>
      <c r="AF78" s="51">
        <v>12</v>
      </c>
      <c r="AG78" s="51">
        <v>325500</v>
      </c>
      <c r="AH78" s="44">
        <f t="shared" si="4"/>
        <v>3906000</v>
      </c>
      <c r="AI78" s="45">
        <f t="shared" si="5"/>
        <v>4374720</v>
      </c>
      <c r="AJ78" s="46"/>
      <c r="AK78" s="47"/>
      <c r="AL78" s="46"/>
      <c r="AM78" s="46" t="s">
        <v>116</v>
      </c>
      <c r="AN78" s="36"/>
      <c r="AO78" s="38"/>
      <c r="AP78" s="38"/>
      <c r="AQ78" s="38"/>
      <c r="AR78" s="38" t="s">
        <v>301</v>
      </c>
      <c r="AS78" s="38" t="s">
        <v>301</v>
      </c>
      <c r="AT78" s="38"/>
      <c r="AU78" s="38"/>
      <c r="AV78" s="38"/>
      <c r="AW78" s="38"/>
      <c r="AX78" s="38"/>
      <c r="AY78" s="38"/>
      <c r="BC78" s="50">
        <v>69</v>
      </c>
    </row>
    <row r="79" spans="1:55" s="50" customFormat="1" ht="12.95" customHeight="1">
      <c r="A79" s="36" t="s">
        <v>100</v>
      </c>
      <c r="B79" s="36"/>
      <c r="C79" s="37"/>
      <c r="D79" s="36">
        <v>210011443</v>
      </c>
      <c r="E79" s="38" t="s">
        <v>3411</v>
      </c>
      <c r="F79" s="38">
        <v>22100069</v>
      </c>
      <c r="G79" s="38" t="s">
        <v>1285</v>
      </c>
      <c r="H79" s="38" t="s">
        <v>302</v>
      </c>
      <c r="I79" s="38" t="s">
        <v>295</v>
      </c>
      <c r="J79" s="38" t="s">
        <v>303</v>
      </c>
      <c r="K79" s="39" t="s">
        <v>150</v>
      </c>
      <c r="L79" s="40" t="s">
        <v>105</v>
      </c>
      <c r="M79" s="38" t="s">
        <v>121</v>
      </c>
      <c r="N79" s="41" t="s">
        <v>83</v>
      </c>
      <c r="O79" s="40" t="s">
        <v>107</v>
      </c>
      <c r="P79" s="38" t="s">
        <v>108</v>
      </c>
      <c r="Q79" s="41" t="s">
        <v>151</v>
      </c>
      <c r="R79" s="39" t="s">
        <v>110</v>
      </c>
      <c r="S79" s="40" t="s">
        <v>107</v>
      </c>
      <c r="T79" s="42" t="s">
        <v>122</v>
      </c>
      <c r="U79" s="38" t="s">
        <v>112</v>
      </c>
      <c r="V79" s="40">
        <v>90</v>
      </c>
      <c r="W79" s="38" t="s">
        <v>113</v>
      </c>
      <c r="X79" s="40"/>
      <c r="Y79" s="40"/>
      <c r="Z79" s="40"/>
      <c r="AA79" s="41">
        <v>30</v>
      </c>
      <c r="AB79" s="39">
        <v>60</v>
      </c>
      <c r="AC79" s="39">
        <v>10</v>
      </c>
      <c r="AD79" s="43" t="s">
        <v>129</v>
      </c>
      <c r="AE79" s="38" t="s">
        <v>115</v>
      </c>
      <c r="AF79" s="51">
        <v>10</v>
      </c>
      <c r="AG79" s="51">
        <v>110250</v>
      </c>
      <c r="AH79" s="44">
        <f t="shared" si="4"/>
        <v>1102500</v>
      </c>
      <c r="AI79" s="45">
        <f t="shared" si="5"/>
        <v>1234800.0000000002</v>
      </c>
      <c r="AJ79" s="46"/>
      <c r="AK79" s="47"/>
      <c r="AL79" s="46"/>
      <c r="AM79" s="46" t="s">
        <v>116</v>
      </c>
      <c r="AN79" s="36"/>
      <c r="AO79" s="38"/>
      <c r="AP79" s="38"/>
      <c r="AQ79" s="38"/>
      <c r="AR79" s="38" t="s">
        <v>304</v>
      </c>
      <c r="AS79" s="38" t="s">
        <v>304</v>
      </c>
      <c r="AT79" s="38"/>
      <c r="AU79" s="38"/>
      <c r="AV79" s="38"/>
      <c r="AW79" s="38"/>
      <c r="AX79" s="38"/>
      <c r="AY79" s="38"/>
      <c r="BC79" s="50">
        <v>70</v>
      </c>
    </row>
    <row r="80" spans="1:55" s="50" customFormat="1" ht="12.95" customHeight="1">
      <c r="A80" s="36" t="s">
        <v>100</v>
      </c>
      <c r="B80" s="36"/>
      <c r="C80" s="37"/>
      <c r="D80" s="36">
        <v>210013971</v>
      </c>
      <c r="E80" s="38" t="s">
        <v>1532</v>
      </c>
      <c r="F80" s="38">
        <v>22100070</v>
      </c>
      <c r="G80" s="38" t="s">
        <v>1286</v>
      </c>
      <c r="H80" s="38" t="s">
        <v>298</v>
      </c>
      <c r="I80" s="38" t="s">
        <v>295</v>
      </c>
      <c r="J80" s="38" t="s">
        <v>299</v>
      </c>
      <c r="K80" s="39" t="s">
        <v>150</v>
      </c>
      <c r="L80" s="40" t="s">
        <v>105</v>
      </c>
      <c r="M80" s="38" t="s">
        <v>121</v>
      </c>
      <c r="N80" s="41" t="s">
        <v>83</v>
      </c>
      <c r="O80" s="40" t="s">
        <v>107</v>
      </c>
      <c r="P80" s="38" t="s">
        <v>108</v>
      </c>
      <c r="Q80" s="41" t="s">
        <v>151</v>
      </c>
      <c r="R80" s="39" t="s">
        <v>110</v>
      </c>
      <c r="S80" s="40" t="s">
        <v>107</v>
      </c>
      <c r="T80" s="42" t="s">
        <v>122</v>
      </c>
      <c r="U80" s="38" t="s">
        <v>112</v>
      </c>
      <c r="V80" s="40">
        <v>90</v>
      </c>
      <c r="W80" s="38" t="s">
        <v>113</v>
      </c>
      <c r="X80" s="40"/>
      <c r="Y80" s="40"/>
      <c r="Z80" s="40"/>
      <c r="AA80" s="41">
        <v>30</v>
      </c>
      <c r="AB80" s="39">
        <v>60</v>
      </c>
      <c r="AC80" s="39">
        <v>10</v>
      </c>
      <c r="AD80" s="43" t="s">
        <v>129</v>
      </c>
      <c r="AE80" s="38" t="s">
        <v>115</v>
      </c>
      <c r="AF80" s="51">
        <v>103</v>
      </c>
      <c r="AG80" s="51">
        <v>254504.5</v>
      </c>
      <c r="AH80" s="44">
        <f t="shared" si="4"/>
        <v>26213963.5</v>
      </c>
      <c r="AI80" s="45">
        <f t="shared" si="5"/>
        <v>29359639.120000001</v>
      </c>
      <c r="AJ80" s="46"/>
      <c r="AK80" s="47"/>
      <c r="AL80" s="46"/>
      <c r="AM80" s="46" t="s">
        <v>116</v>
      </c>
      <c r="AN80" s="36"/>
      <c r="AO80" s="38"/>
      <c r="AP80" s="38"/>
      <c r="AQ80" s="38"/>
      <c r="AR80" s="38" t="s">
        <v>305</v>
      </c>
      <c r="AS80" s="38" t="s">
        <v>305</v>
      </c>
      <c r="AT80" s="38"/>
      <c r="AU80" s="38"/>
      <c r="AV80" s="38"/>
      <c r="AW80" s="38"/>
      <c r="AX80" s="38"/>
      <c r="AY80" s="38"/>
      <c r="BC80" s="50">
        <v>71</v>
      </c>
    </row>
    <row r="81" spans="1:55" s="50" customFormat="1" ht="12.95" customHeight="1">
      <c r="A81" s="36" t="s">
        <v>100</v>
      </c>
      <c r="B81" s="36"/>
      <c r="C81" s="37"/>
      <c r="D81" s="36">
        <v>210013972</v>
      </c>
      <c r="E81" s="38" t="s">
        <v>3412</v>
      </c>
      <c r="F81" s="38">
        <v>22100071</v>
      </c>
      <c r="G81" s="38" t="s">
        <v>1287</v>
      </c>
      <c r="H81" s="38" t="s">
        <v>302</v>
      </c>
      <c r="I81" s="38" t="s">
        <v>295</v>
      </c>
      <c r="J81" s="38" t="s">
        <v>303</v>
      </c>
      <c r="K81" s="39" t="s">
        <v>150</v>
      </c>
      <c r="L81" s="40" t="s">
        <v>105</v>
      </c>
      <c r="M81" s="38" t="s">
        <v>121</v>
      </c>
      <c r="N81" s="41" t="s">
        <v>83</v>
      </c>
      <c r="O81" s="40" t="s">
        <v>107</v>
      </c>
      <c r="P81" s="38" t="s">
        <v>108</v>
      </c>
      <c r="Q81" s="41" t="s">
        <v>151</v>
      </c>
      <c r="R81" s="39" t="s">
        <v>110</v>
      </c>
      <c r="S81" s="40" t="s">
        <v>107</v>
      </c>
      <c r="T81" s="42" t="s">
        <v>122</v>
      </c>
      <c r="U81" s="38" t="s">
        <v>112</v>
      </c>
      <c r="V81" s="40">
        <v>90</v>
      </c>
      <c r="W81" s="38" t="s">
        <v>113</v>
      </c>
      <c r="X81" s="40"/>
      <c r="Y81" s="40"/>
      <c r="Z81" s="40"/>
      <c r="AA81" s="41">
        <v>30</v>
      </c>
      <c r="AB81" s="39">
        <v>60</v>
      </c>
      <c r="AC81" s="39">
        <v>10</v>
      </c>
      <c r="AD81" s="43" t="s">
        <v>129</v>
      </c>
      <c r="AE81" s="38" t="s">
        <v>115</v>
      </c>
      <c r="AF81" s="51">
        <v>10</v>
      </c>
      <c r="AG81" s="51">
        <v>340200</v>
      </c>
      <c r="AH81" s="44">
        <f t="shared" si="4"/>
        <v>3402000</v>
      </c>
      <c r="AI81" s="45">
        <f t="shared" si="5"/>
        <v>3810240.0000000005</v>
      </c>
      <c r="AJ81" s="46"/>
      <c r="AK81" s="47"/>
      <c r="AL81" s="46"/>
      <c r="AM81" s="46" t="s">
        <v>116</v>
      </c>
      <c r="AN81" s="36"/>
      <c r="AO81" s="38"/>
      <c r="AP81" s="38"/>
      <c r="AQ81" s="38"/>
      <c r="AR81" s="38" t="s">
        <v>306</v>
      </c>
      <c r="AS81" s="38" t="s">
        <v>306</v>
      </c>
      <c r="AT81" s="38"/>
      <c r="AU81" s="38"/>
      <c r="AV81" s="38"/>
      <c r="AW81" s="38"/>
      <c r="AX81" s="38"/>
      <c r="AY81" s="38"/>
      <c r="BC81" s="50">
        <v>72</v>
      </c>
    </row>
    <row r="82" spans="1:55" s="50" customFormat="1" ht="12.95" customHeight="1">
      <c r="A82" s="36" t="s">
        <v>100</v>
      </c>
      <c r="B82" s="36"/>
      <c r="C82" s="37"/>
      <c r="D82" s="36">
        <v>210013980</v>
      </c>
      <c r="E82" s="38" t="s">
        <v>3413</v>
      </c>
      <c r="F82" s="38">
        <v>22100072</v>
      </c>
      <c r="G82" s="38" t="s">
        <v>1288</v>
      </c>
      <c r="H82" s="38" t="s">
        <v>302</v>
      </c>
      <c r="I82" s="38" t="s">
        <v>295</v>
      </c>
      <c r="J82" s="38" t="s">
        <v>303</v>
      </c>
      <c r="K82" s="39" t="s">
        <v>150</v>
      </c>
      <c r="L82" s="40" t="s">
        <v>105</v>
      </c>
      <c r="M82" s="38" t="s">
        <v>121</v>
      </c>
      <c r="N82" s="41" t="s">
        <v>83</v>
      </c>
      <c r="O82" s="40" t="s">
        <v>107</v>
      </c>
      <c r="P82" s="38" t="s">
        <v>108</v>
      </c>
      <c r="Q82" s="41" t="s">
        <v>151</v>
      </c>
      <c r="R82" s="39" t="s">
        <v>110</v>
      </c>
      <c r="S82" s="40" t="s">
        <v>107</v>
      </c>
      <c r="T82" s="42" t="s">
        <v>122</v>
      </c>
      <c r="U82" s="38" t="s">
        <v>112</v>
      </c>
      <c r="V82" s="40">
        <v>90</v>
      </c>
      <c r="W82" s="38" t="s">
        <v>113</v>
      </c>
      <c r="X82" s="40"/>
      <c r="Y82" s="40"/>
      <c r="Z82" s="40"/>
      <c r="AA82" s="41">
        <v>30</v>
      </c>
      <c r="AB82" s="39">
        <v>60</v>
      </c>
      <c r="AC82" s="39">
        <v>10</v>
      </c>
      <c r="AD82" s="43" t="s">
        <v>129</v>
      </c>
      <c r="AE82" s="38" t="s">
        <v>115</v>
      </c>
      <c r="AF82" s="51">
        <v>14</v>
      </c>
      <c r="AG82" s="51">
        <v>267750</v>
      </c>
      <c r="AH82" s="44">
        <f t="shared" si="4"/>
        <v>3748500</v>
      </c>
      <c r="AI82" s="45">
        <f t="shared" si="5"/>
        <v>4198320</v>
      </c>
      <c r="AJ82" s="46"/>
      <c r="AK82" s="47"/>
      <c r="AL82" s="46"/>
      <c r="AM82" s="46" t="s">
        <v>116</v>
      </c>
      <c r="AN82" s="36"/>
      <c r="AO82" s="38"/>
      <c r="AP82" s="38"/>
      <c r="AQ82" s="38"/>
      <c r="AR82" s="38" t="s">
        <v>307</v>
      </c>
      <c r="AS82" s="38" t="s">
        <v>307</v>
      </c>
      <c r="AT82" s="38"/>
      <c r="AU82" s="38"/>
      <c r="AV82" s="38"/>
      <c r="AW82" s="38"/>
      <c r="AX82" s="38"/>
      <c r="AY82" s="38"/>
      <c r="BC82" s="50">
        <v>73</v>
      </c>
    </row>
    <row r="83" spans="1:55" s="50" customFormat="1" ht="12.95" customHeight="1">
      <c r="A83" s="36" t="s">
        <v>100</v>
      </c>
      <c r="B83" s="36"/>
      <c r="C83" s="37"/>
      <c r="D83" s="36">
        <v>210015085</v>
      </c>
      <c r="E83" s="38" t="s">
        <v>1534</v>
      </c>
      <c r="F83" s="38">
        <v>22100073</v>
      </c>
      <c r="G83" s="38" t="s">
        <v>1289</v>
      </c>
      <c r="H83" s="38" t="s">
        <v>298</v>
      </c>
      <c r="I83" s="38" t="s">
        <v>295</v>
      </c>
      <c r="J83" s="38" t="s">
        <v>299</v>
      </c>
      <c r="K83" s="39" t="s">
        <v>150</v>
      </c>
      <c r="L83" s="40" t="s">
        <v>105</v>
      </c>
      <c r="M83" s="38" t="s">
        <v>121</v>
      </c>
      <c r="N83" s="41" t="s">
        <v>83</v>
      </c>
      <c r="O83" s="40" t="s">
        <v>107</v>
      </c>
      <c r="P83" s="38" t="s">
        <v>108</v>
      </c>
      <c r="Q83" s="41" t="s">
        <v>151</v>
      </c>
      <c r="R83" s="39" t="s">
        <v>110</v>
      </c>
      <c r="S83" s="40" t="s">
        <v>107</v>
      </c>
      <c r="T83" s="42" t="s">
        <v>122</v>
      </c>
      <c r="U83" s="38" t="s">
        <v>112</v>
      </c>
      <c r="V83" s="40">
        <v>90</v>
      </c>
      <c r="W83" s="38" t="s">
        <v>113</v>
      </c>
      <c r="X83" s="40"/>
      <c r="Y83" s="40"/>
      <c r="Z83" s="40"/>
      <c r="AA83" s="41">
        <v>30</v>
      </c>
      <c r="AB83" s="39">
        <v>60</v>
      </c>
      <c r="AC83" s="39">
        <v>10</v>
      </c>
      <c r="AD83" s="43" t="s">
        <v>129</v>
      </c>
      <c r="AE83" s="38" t="s">
        <v>115</v>
      </c>
      <c r="AF83" s="51">
        <v>26</v>
      </c>
      <c r="AG83" s="51">
        <v>340200</v>
      </c>
      <c r="AH83" s="44">
        <f t="shared" si="4"/>
        <v>8845200</v>
      </c>
      <c r="AI83" s="45">
        <f t="shared" si="5"/>
        <v>9906624.0000000019</v>
      </c>
      <c r="AJ83" s="46"/>
      <c r="AK83" s="47"/>
      <c r="AL83" s="46"/>
      <c r="AM83" s="46" t="s">
        <v>116</v>
      </c>
      <c r="AN83" s="36"/>
      <c r="AO83" s="38"/>
      <c r="AP83" s="38"/>
      <c r="AQ83" s="38"/>
      <c r="AR83" s="38" t="s">
        <v>308</v>
      </c>
      <c r="AS83" s="38" t="s">
        <v>308</v>
      </c>
      <c r="AT83" s="38"/>
      <c r="AU83" s="38"/>
      <c r="AV83" s="38"/>
      <c r="AW83" s="38"/>
      <c r="AX83" s="38"/>
      <c r="AY83" s="38"/>
      <c r="BC83" s="50">
        <v>74</v>
      </c>
    </row>
    <row r="84" spans="1:55" s="50" customFormat="1" ht="12.95" customHeight="1">
      <c r="A84" s="36" t="s">
        <v>100</v>
      </c>
      <c r="B84" s="36"/>
      <c r="C84" s="37"/>
      <c r="D84" s="36">
        <v>210023362</v>
      </c>
      <c r="E84" s="38" t="s">
        <v>1533</v>
      </c>
      <c r="F84" s="38">
        <v>22100074</v>
      </c>
      <c r="G84" s="38" t="s">
        <v>1290</v>
      </c>
      <c r="H84" s="38" t="s">
        <v>298</v>
      </c>
      <c r="I84" s="38" t="s">
        <v>295</v>
      </c>
      <c r="J84" s="38" t="s">
        <v>299</v>
      </c>
      <c r="K84" s="39" t="s">
        <v>150</v>
      </c>
      <c r="L84" s="40" t="s">
        <v>105</v>
      </c>
      <c r="M84" s="38" t="s">
        <v>121</v>
      </c>
      <c r="N84" s="41" t="s">
        <v>83</v>
      </c>
      <c r="O84" s="40" t="s">
        <v>107</v>
      </c>
      <c r="P84" s="38" t="s">
        <v>108</v>
      </c>
      <c r="Q84" s="41" t="s">
        <v>151</v>
      </c>
      <c r="R84" s="39" t="s">
        <v>110</v>
      </c>
      <c r="S84" s="40" t="s">
        <v>107</v>
      </c>
      <c r="T84" s="42" t="s">
        <v>122</v>
      </c>
      <c r="U84" s="38" t="s">
        <v>112</v>
      </c>
      <c r="V84" s="40">
        <v>90</v>
      </c>
      <c r="W84" s="38" t="s">
        <v>113</v>
      </c>
      <c r="X84" s="40"/>
      <c r="Y84" s="40"/>
      <c r="Z84" s="40"/>
      <c r="AA84" s="41">
        <v>30</v>
      </c>
      <c r="AB84" s="39">
        <v>60</v>
      </c>
      <c r="AC84" s="39">
        <v>10</v>
      </c>
      <c r="AD84" s="43" t="s">
        <v>129</v>
      </c>
      <c r="AE84" s="38" t="s">
        <v>115</v>
      </c>
      <c r="AF84" s="51">
        <v>26</v>
      </c>
      <c r="AG84" s="51">
        <v>273000</v>
      </c>
      <c r="AH84" s="44">
        <f t="shared" si="4"/>
        <v>7098000</v>
      </c>
      <c r="AI84" s="45">
        <f t="shared" si="5"/>
        <v>7949760.0000000009</v>
      </c>
      <c r="AJ84" s="46"/>
      <c r="AK84" s="47"/>
      <c r="AL84" s="46"/>
      <c r="AM84" s="46" t="s">
        <v>116</v>
      </c>
      <c r="AN84" s="36"/>
      <c r="AO84" s="38"/>
      <c r="AP84" s="38"/>
      <c r="AQ84" s="38"/>
      <c r="AR84" s="38" t="s">
        <v>309</v>
      </c>
      <c r="AS84" s="38" t="s">
        <v>309</v>
      </c>
      <c r="AT84" s="38"/>
      <c r="AU84" s="38"/>
      <c r="AV84" s="38"/>
      <c r="AW84" s="38"/>
      <c r="AX84" s="38"/>
      <c r="AY84" s="38"/>
      <c r="BC84" s="50">
        <v>75</v>
      </c>
    </row>
    <row r="85" spans="1:55" s="50" customFormat="1" ht="12.95" customHeight="1">
      <c r="A85" s="52" t="s">
        <v>310</v>
      </c>
      <c r="B85" s="52"/>
      <c r="C85" s="53" t="s">
        <v>2129</v>
      </c>
      <c r="D85" s="36">
        <v>260000116</v>
      </c>
      <c r="E85" s="38" t="s">
        <v>1243</v>
      </c>
      <c r="F85" s="38">
        <v>22100075</v>
      </c>
      <c r="G85" s="38" t="s">
        <v>1291</v>
      </c>
      <c r="H85" s="42" t="s">
        <v>311</v>
      </c>
      <c r="I85" s="54" t="s">
        <v>312</v>
      </c>
      <c r="J85" s="54" t="s">
        <v>313</v>
      </c>
      <c r="K85" s="55" t="s">
        <v>314</v>
      </c>
      <c r="L85" s="52" t="s">
        <v>315</v>
      </c>
      <c r="M85" s="54"/>
      <c r="N85" s="56" t="s">
        <v>316</v>
      </c>
      <c r="O85" s="52" t="s">
        <v>107</v>
      </c>
      <c r="P85" s="54" t="s">
        <v>108</v>
      </c>
      <c r="Q85" s="41" t="s">
        <v>109</v>
      </c>
      <c r="R85" s="55" t="s">
        <v>110</v>
      </c>
      <c r="S85" s="52" t="s">
        <v>107</v>
      </c>
      <c r="T85" s="54" t="s">
        <v>122</v>
      </c>
      <c r="U85" s="54" t="s">
        <v>317</v>
      </c>
      <c r="V85" s="52">
        <v>15</v>
      </c>
      <c r="W85" s="54" t="s">
        <v>113</v>
      </c>
      <c r="X85" s="52"/>
      <c r="Y85" s="52"/>
      <c r="Z85" s="52"/>
      <c r="AA85" s="41"/>
      <c r="AB85" s="39">
        <v>100</v>
      </c>
      <c r="AC85" s="39"/>
      <c r="AD85" s="57" t="s">
        <v>179</v>
      </c>
      <c r="AE85" s="54" t="s">
        <v>115</v>
      </c>
      <c r="AF85" s="58">
        <v>1200</v>
      </c>
      <c r="AG85" s="58">
        <v>245033</v>
      </c>
      <c r="AH85" s="44">
        <f t="shared" si="4"/>
        <v>294039600</v>
      </c>
      <c r="AI85" s="45">
        <f t="shared" si="5"/>
        <v>329324352.00000006</v>
      </c>
      <c r="AJ85" s="46"/>
      <c r="AK85" s="47"/>
      <c r="AL85" s="46"/>
      <c r="AM85" s="46" t="s">
        <v>116</v>
      </c>
      <c r="AN85" s="59"/>
      <c r="AO85" s="60"/>
      <c r="AP85" s="54"/>
      <c r="AQ85" s="60"/>
      <c r="AR85" s="60" t="s">
        <v>318</v>
      </c>
      <c r="AS85" s="60" t="s">
        <v>318</v>
      </c>
      <c r="AT85" s="60"/>
      <c r="AU85" s="60"/>
      <c r="AV85" s="60"/>
      <c r="AW85" s="60"/>
      <c r="AX85" s="60"/>
      <c r="AY85" s="60"/>
      <c r="BC85" s="50">
        <v>76</v>
      </c>
    </row>
    <row r="86" spans="1:55" s="50" customFormat="1" ht="12.95" customHeight="1">
      <c r="A86" s="36" t="s">
        <v>319</v>
      </c>
      <c r="B86" s="36"/>
      <c r="C86" s="37"/>
      <c r="D86" s="36">
        <v>270002988</v>
      </c>
      <c r="E86" s="38" t="s">
        <v>1238</v>
      </c>
      <c r="F86" s="38">
        <v>22100076</v>
      </c>
      <c r="G86" s="38" t="s">
        <v>1292</v>
      </c>
      <c r="H86" s="38" t="s">
        <v>320</v>
      </c>
      <c r="I86" s="38" t="s">
        <v>321</v>
      </c>
      <c r="J86" s="38" t="s">
        <v>322</v>
      </c>
      <c r="K86" s="39" t="s">
        <v>150</v>
      </c>
      <c r="L86" s="40" t="s">
        <v>105</v>
      </c>
      <c r="M86" s="38" t="s">
        <v>121</v>
      </c>
      <c r="N86" s="41" t="s">
        <v>83</v>
      </c>
      <c r="O86" s="52" t="s">
        <v>107</v>
      </c>
      <c r="P86" s="54" t="s">
        <v>108</v>
      </c>
      <c r="Q86" s="41" t="s">
        <v>109</v>
      </c>
      <c r="R86" s="39" t="s">
        <v>110</v>
      </c>
      <c r="S86" s="40" t="s">
        <v>107</v>
      </c>
      <c r="T86" s="42" t="s">
        <v>122</v>
      </c>
      <c r="U86" s="38" t="s">
        <v>112</v>
      </c>
      <c r="V86" s="40">
        <v>60</v>
      </c>
      <c r="W86" s="38" t="s">
        <v>113</v>
      </c>
      <c r="X86" s="40"/>
      <c r="Y86" s="40"/>
      <c r="Z86" s="40"/>
      <c r="AA86" s="41">
        <v>30</v>
      </c>
      <c r="AB86" s="39">
        <v>60</v>
      </c>
      <c r="AC86" s="39">
        <v>10</v>
      </c>
      <c r="AD86" s="43" t="s">
        <v>323</v>
      </c>
      <c r="AE86" s="38" t="s">
        <v>115</v>
      </c>
      <c r="AF86" s="51">
        <v>13325</v>
      </c>
      <c r="AG86" s="51">
        <v>2563</v>
      </c>
      <c r="AH86" s="44">
        <f t="shared" si="4"/>
        <v>34151975</v>
      </c>
      <c r="AI86" s="45">
        <f t="shared" si="5"/>
        <v>38250212</v>
      </c>
      <c r="AJ86" s="46"/>
      <c r="AK86" s="47"/>
      <c r="AL86" s="46"/>
      <c r="AM86" s="46" t="s">
        <v>116</v>
      </c>
      <c r="AN86" s="36"/>
      <c r="AO86" s="38"/>
      <c r="AP86" s="38"/>
      <c r="AQ86" s="38"/>
      <c r="AR86" s="38" t="s">
        <v>324</v>
      </c>
      <c r="AS86" s="38" t="s">
        <v>324</v>
      </c>
      <c r="AT86" s="38"/>
      <c r="AU86" s="38"/>
      <c r="AV86" s="38"/>
      <c r="AW86" s="38"/>
      <c r="AX86" s="38"/>
      <c r="AY86" s="38"/>
      <c r="BC86" s="50">
        <v>77</v>
      </c>
    </row>
    <row r="87" spans="1:55" s="50" customFormat="1" ht="12.95" customHeight="1">
      <c r="A87" s="36" t="s">
        <v>319</v>
      </c>
      <c r="B87" s="36"/>
      <c r="C87" s="37"/>
      <c r="D87" s="36">
        <v>270003921</v>
      </c>
      <c r="E87" s="38" t="s">
        <v>1295</v>
      </c>
      <c r="F87" s="38">
        <v>22100077</v>
      </c>
      <c r="G87" s="38" t="s">
        <v>1293</v>
      </c>
      <c r="H87" s="38" t="s">
        <v>325</v>
      </c>
      <c r="I87" s="38" t="s">
        <v>326</v>
      </c>
      <c r="J87" s="38" t="s">
        <v>327</v>
      </c>
      <c r="K87" s="39" t="s">
        <v>104</v>
      </c>
      <c r="L87" s="40" t="s">
        <v>105</v>
      </c>
      <c r="M87" s="38" t="s">
        <v>121</v>
      </c>
      <c r="N87" s="41" t="s">
        <v>83</v>
      </c>
      <c r="O87" s="40" t="s">
        <v>107</v>
      </c>
      <c r="P87" s="38" t="s">
        <v>108</v>
      </c>
      <c r="Q87" s="41" t="s">
        <v>109</v>
      </c>
      <c r="R87" s="39" t="s">
        <v>110</v>
      </c>
      <c r="S87" s="40" t="s">
        <v>107</v>
      </c>
      <c r="T87" s="42" t="s">
        <v>122</v>
      </c>
      <c r="U87" s="38" t="s">
        <v>112</v>
      </c>
      <c r="V87" s="40">
        <v>60</v>
      </c>
      <c r="W87" s="38" t="s">
        <v>113</v>
      </c>
      <c r="X87" s="40"/>
      <c r="Y87" s="40"/>
      <c r="Z87" s="40"/>
      <c r="AA87" s="41">
        <v>30</v>
      </c>
      <c r="AB87" s="39">
        <v>60</v>
      </c>
      <c r="AC87" s="39">
        <v>10</v>
      </c>
      <c r="AD87" s="43" t="s">
        <v>129</v>
      </c>
      <c r="AE87" s="38" t="s">
        <v>115</v>
      </c>
      <c r="AF87" s="51">
        <v>89929</v>
      </c>
      <c r="AG87" s="51">
        <v>98.38</v>
      </c>
      <c r="AH87" s="44">
        <f t="shared" si="4"/>
        <v>8847215.0199999996</v>
      </c>
      <c r="AI87" s="45">
        <f t="shared" si="5"/>
        <v>9908880.8223999999</v>
      </c>
      <c r="AJ87" s="46"/>
      <c r="AK87" s="47"/>
      <c r="AL87" s="46"/>
      <c r="AM87" s="46" t="s">
        <v>116</v>
      </c>
      <c r="AN87" s="36"/>
      <c r="AO87" s="38"/>
      <c r="AP87" s="38"/>
      <c r="AQ87" s="38"/>
      <c r="AR87" s="38" t="s">
        <v>328</v>
      </c>
      <c r="AS87" s="38" t="s">
        <v>328</v>
      </c>
      <c r="AT87" s="38"/>
      <c r="AU87" s="38"/>
      <c r="AV87" s="38"/>
      <c r="AW87" s="38"/>
      <c r="AX87" s="38"/>
      <c r="AY87" s="38"/>
      <c r="BC87" s="50">
        <v>78</v>
      </c>
    </row>
    <row r="88" spans="1:55" s="50" customFormat="1" ht="12.95" customHeight="1">
      <c r="A88" s="36" t="s">
        <v>319</v>
      </c>
      <c r="B88" s="36"/>
      <c r="C88" s="37"/>
      <c r="D88" s="36">
        <v>210000679</v>
      </c>
      <c r="E88" s="38" t="s">
        <v>1385</v>
      </c>
      <c r="F88" s="38">
        <v>22100078</v>
      </c>
      <c r="G88" s="38" t="s">
        <v>1294</v>
      </c>
      <c r="H88" s="38" t="s">
        <v>329</v>
      </c>
      <c r="I88" s="38" t="s">
        <v>330</v>
      </c>
      <c r="J88" s="38" t="s">
        <v>331</v>
      </c>
      <c r="K88" s="39" t="s">
        <v>104</v>
      </c>
      <c r="L88" s="40" t="s">
        <v>105</v>
      </c>
      <c r="M88" s="38" t="s">
        <v>121</v>
      </c>
      <c r="N88" s="41" t="s">
        <v>83</v>
      </c>
      <c r="O88" s="40" t="s">
        <v>107</v>
      </c>
      <c r="P88" s="38" t="s">
        <v>108</v>
      </c>
      <c r="Q88" s="41" t="s">
        <v>109</v>
      </c>
      <c r="R88" s="39" t="s">
        <v>110</v>
      </c>
      <c r="S88" s="40" t="s">
        <v>107</v>
      </c>
      <c r="T88" s="42" t="s">
        <v>122</v>
      </c>
      <c r="U88" s="38" t="s">
        <v>112</v>
      </c>
      <c r="V88" s="40">
        <v>60</v>
      </c>
      <c r="W88" s="38" t="s">
        <v>113</v>
      </c>
      <c r="X88" s="40"/>
      <c r="Y88" s="40"/>
      <c r="Z88" s="40"/>
      <c r="AA88" s="41">
        <v>30</v>
      </c>
      <c r="AB88" s="39">
        <v>60</v>
      </c>
      <c r="AC88" s="39">
        <v>10</v>
      </c>
      <c r="AD88" s="43" t="s">
        <v>129</v>
      </c>
      <c r="AE88" s="38" t="s">
        <v>115</v>
      </c>
      <c r="AF88" s="51">
        <v>46150</v>
      </c>
      <c r="AG88" s="51">
        <v>32.65</v>
      </c>
      <c r="AH88" s="44">
        <f t="shared" si="4"/>
        <v>1506797.5</v>
      </c>
      <c r="AI88" s="45">
        <f t="shared" si="5"/>
        <v>1687613.2000000002</v>
      </c>
      <c r="AJ88" s="46"/>
      <c r="AK88" s="47"/>
      <c r="AL88" s="46"/>
      <c r="AM88" s="46" t="s">
        <v>116</v>
      </c>
      <c r="AN88" s="36"/>
      <c r="AO88" s="38"/>
      <c r="AP88" s="38"/>
      <c r="AQ88" s="38"/>
      <c r="AR88" s="38" t="s">
        <v>332</v>
      </c>
      <c r="AS88" s="38" t="s">
        <v>332</v>
      </c>
      <c r="AT88" s="38"/>
      <c r="AU88" s="38"/>
      <c r="AV88" s="38"/>
      <c r="AW88" s="38"/>
      <c r="AX88" s="38"/>
      <c r="AY88" s="38"/>
      <c r="BC88" s="50">
        <v>79</v>
      </c>
    </row>
    <row r="89" spans="1:55" s="50" customFormat="1" ht="12.95" customHeight="1">
      <c r="A89" s="36" t="s">
        <v>333</v>
      </c>
      <c r="B89" s="36"/>
      <c r="C89" s="37"/>
      <c r="D89" s="36">
        <v>120009105</v>
      </c>
      <c r="E89" s="38" t="s">
        <v>3414</v>
      </c>
      <c r="F89" s="38">
        <v>22100079</v>
      </c>
      <c r="G89" s="38" t="s">
        <v>1295</v>
      </c>
      <c r="H89" s="38" t="s">
        <v>334</v>
      </c>
      <c r="I89" s="38" t="s">
        <v>335</v>
      </c>
      <c r="J89" s="38" t="s">
        <v>336</v>
      </c>
      <c r="K89" s="39" t="s">
        <v>104</v>
      </c>
      <c r="L89" s="40" t="s">
        <v>105</v>
      </c>
      <c r="M89" s="38"/>
      <c r="N89" s="41" t="s">
        <v>106</v>
      </c>
      <c r="O89" s="40" t="s">
        <v>107</v>
      </c>
      <c r="P89" s="38" t="s">
        <v>108</v>
      </c>
      <c r="Q89" s="41" t="s">
        <v>109</v>
      </c>
      <c r="R89" s="39" t="s">
        <v>110</v>
      </c>
      <c r="S89" s="40" t="s">
        <v>107</v>
      </c>
      <c r="T89" s="42" t="s">
        <v>122</v>
      </c>
      <c r="U89" s="38" t="s">
        <v>112</v>
      </c>
      <c r="V89" s="40">
        <v>60</v>
      </c>
      <c r="W89" s="38" t="s">
        <v>113</v>
      </c>
      <c r="X89" s="40"/>
      <c r="Y89" s="40"/>
      <c r="Z89" s="40"/>
      <c r="AA89" s="41" t="s">
        <v>106</v>
      </c>
      <c r="AB89" s="39">
        <v>90</v>
      </c>
      <c r="AC89" s="39">
        <v>10</v>
      </c>
      <c r="AD89" s="43" t="s">
        <v>129</v>
      </c>
      <c r="AE89" s="38" t="s">
        <v>115</v>
      </c>
      <c r="AF89" s="51">
        <v>1</v>
      </c>
      <c r="AG89" s="51">
        <v>756000</v>
      </c>
      <c r="AH89" s="44">
        <f t="shared" si="4"/>
        <v>756000</v>
      </c>
      <c r="AI89" s="45">
        <f t="shared" si="5"/>
        <v>846720.00000000012</v>
      </c>
      <c r="AJ89" s="46"/>
      <c r="AK89" s="47"/>
      <c r="AL89" s="46"/>
      <c r="AM89" s="46" t="s">
        <v>116</v>
      </c>
      <c r="AN89" s="36"/>
      <c r="AO89" s="38"/>
      <c r="AP89" s="38"/>
      <c r="AQ89" s="38"/>
      <c r="AR89" s="38" t="s">
        <v>337</v>
      </c>
      <c r="AS89" s="38" t="s">
        <v>337</v>
      </c>
      <c r="AT89" s="38"/>
      <c r="AU89" s="38"/>
      <c r="AV89" s="38"/>
      <c r="AW89" s="38"/>
      <c r="AX89" s="38"/>
      <c r="AY89" s="38"/>
      <c r="BC89" s="50">
        <v>80</v>
      </c>
    </row>
    <row r="90" spans="1:55" s="50" customFormat="1" ht="12.95" customHeight="1">
      <c r="A90" s="36" t="s">
        <v>333</v>
      </c>
      <c r="B90" s="36"/>
      <c r="C90" s="37"/>
      <c r="D90" s="36">
        <v>210030306</v>
      </c>
      <c r="E90" s="38" t="s">
        <v>1271</v>
      </c>
      <c r="F90" s="38">
        <v>22100080</v>
      </c>
      <c r="G90" s="38" t="s">
        <v>1296</v>
      </c>
      <c r="H90" s="38" t="s">
        <v>338</v>
      </c>
      <c r="I90" s="38" t="s">
        <v>339</v>
      </c>
      <c r="J90" s="38" t="s">
        <v>340</v>
      </c>
      <c r="K90" s="39" t="s">
        <v>150</v>
      </c>
      <c r="L90" s="40" t="s">
        <v>105</v>
      </c>
      <c r="M90" s="38"/>
      <c r="N90" s="41" t="s">
        <v>106</v>
      </c>
      <c r="O90" s="40" t="s">
        <v>107</v>
      </c>
      <c r="P90" s="38" t="s">
        <v>108</v>
      </c>
      <c r="Q90" s="41" t="s">
        <v>151</v>
      </c>
      <c r="R90" s="39" t="s">
        <v>110</v>
      </c>
      <c r="S90" s="40" t="s">
        <v>107</v>
      </c>
      <c r="T90" s="42" t="s">
        <v>122</v>
      </c>
      <c r="U90" s="38" t="s">
        <v>112</v>
      </c>
      <c r="V90" s="40">
        <v>90</v>
      </c>
      <c r="W90" s="38" t="s">
        <v>113</v>
      </c>
      <c r="X90" s="40"/>
      <c r="Y90" s="40"/>
      <c r="Z90" s="40"/>
      <c r="AA90" s="41" t="s">
        <v>106</v>
      </c>
      <c r="AB90" s="39">
        <v>90</v>
      </c>
      <c r="AC90" s="39">
        <v>10</v>
      </c>
      <c r="AD90" s="43" t="s">
        <v>114</v>
      </c>
      <c r="AE90" s="38" t="s">
        <v>115</v>
      </c>
      <c r="AF90" s="51">
        <v>15000</v>
      </c>
      <c r="AG90" s="51">
        <v>5662.24</v>
      </c>
      <c r="AH90" s="44">
        <f t="shared" si="4"/>
        <v>84933600</v>
      </c>
      <c r="AI90" s="45">
        <f t="shared" si="5"/>
        <v>95125632.000000015</v>
      </c>
      <c r="AJ90" s="46"/>
      <c r="AK90" s="47"/>
      <c r="AL90" s="46"/>
      <c r="AM90" s="46" t="s">
        <v>116</v>
      </c>
      <c r="AN90" s="36"/>
      <c r="AO90" s="38"/>
      <c r="AP90" s="38"/>
      <c r="AQ90" s="38"/>
      <c r="AR90" s="38" t="s">
        <v>341</v>
      </c>
      <c r="AS90" s="38" t="s">
        <v>341</v>
      </c>
      <c r="AT90" s="38"/>
      <c r="AU90" s="38"/>
      <c r="AV90" s="38"/>
      <c r="AW90" s="38"/>
      <c r="AX90" s="38"/>
      <c r="AY90" s="38"/>
      <c r="BC90" s="50">
        <v>81</v>
      </c>
    </row>
    <row r="91" spans="1:55" s="50" customFormat="1" ht="12.95" customHeight="1">
      <c r="A91" s="36" t="s">
        <v>333</v>
      </c>
      <c r="B91" s="36"/>
      <c r="C91" s="37"/>
      <c r="D91" s="36">
        <v>120010861</v>
      </c>
      <c r="E91" s="38" t="s">
        <v>3415</v>
      </c>
      <c r="F91" s="38">
        <v>22100081</v>
      </c>
      <c r="G91" s="38" t="s">
        <v>1297</v>
      </c>
      <c r="H91" s="38" t="s">
        <v>342</v>
      </c>
      <c r="I91" s="38" t="s">
        <v>343</v>
      </c>
      <c r="J91" s="38" t="s">
        <v>344</v>
      </c>
      <c r="K91" s="39" t="s">
        <v>104</v>
      </c>
      <c r="L91" s="40" t="s">
        <v>105</v>
      </c>
      <c r="M91" s="38"/>
      <c r="N91" s="41" t="s">
        <v>106</v>
      </c>
      <c r="O91" s="40" t="s">
        <v>107</v>
      </c>
      <c r="P91" s="38" t="s">
        <v>108</v>
      </c>
      <c r="Q91" s="41" t="s">
        <v>109</v>
      </c>
      <c r="R91" s="39" t="s">
        <v>110</v>
      </c>
      <c r="S91" s="40" t="s">
        <v>107</v>
      </c>
      <c r="T91" s="42" t="s">
        <v>122</v>
      </c>
      <c r="U91" s="38" t="s">
        <v>112</v>
      </c>
      <c r="V91" s="40" t="s">
        <v>285</v>
      </c>
      <c r="W91" s="38" t="s">
        <v>113</v>
      </c>
      <c r="X91" s="40"/>
      <c r="Y91" s="40"/>
      <c r="Z91" s="40"/>
      <c r="AA91" s="41" t="s">
        <v>106</v>
      </c>
      <c r="AB91" s="39">
        <v>90</v>
      </c>
      <c r="AC91" s="39">
        <v>10</v>
      </c>
      <c r="AD91" s="43" t="s">
        <v>123</v>
      </c>
      <c r="AE91" s="38" t="s">
        <v>115</v>
      </c>
      <c r="AF91" s="51">
        <v>1</v>
      </c>
      <c r="AG91" s="51">
        <v>8524885</v>
      </c>
      <c r="AH91" s="44">
        <f t="shared" si="4"/>
        <v>8524885</v>
      </c>
      <c r="AI91" s="45">
        <f t="shared" si="5"/>
        <v>9547871.2000000011</v>
      </c>
      <c r="AJ91" s="46"/>
      <c r="AK91" s="47"/>
      <c r="AL91" s="46"/>
      <c r="AM91" s="46" t="s">
        <v>116</v>
      </c>
      <c r="AN91" s="36"/>
      <c r="AO91" s="38"/>
      <c r="AP91" s="38"/>
      <c r="AQ91" s="38"/>
      <c r="AR91" s="38" t="s">
        <v>345</v>
      </c>
      <c r="AS91" s="38" t="s">
        <v>345</v>
      </c>
      <c r="AT91" s="38"/>
      <c r="AU91" s="38"/>
      <c r="AV91" s="38"/>
      <c r="AW91" s="38"/>
      <c r="AX91" s="38"/>
      <c r="AY91" s="38"/>
      <c r="BC91" s="50">
        <v>82</v>
      </c>
    </row>
    <row r="92" spans="1:55" s="50" customFormat="1" ht="12.95" customHeight="1">
      <c r="A92" s="36" t="s">
        <v>333</v>
      </c>
      <c r="B92" s="36"/>
      <c r="C92" s="37"/>
      <c r="D92" s="36">
        <v>210013541</v>
      </c>
      <c r="E92" s="38" t="s">
        <v>1268</v>
      </c>
      <c r="F92" s="38">
        <v>22100082</v>
      </c>
      <c r="G92" s="38" t="s">
        <v>1298</v>
      </c>
      <c r="H92" s="38" t="s">
        <v>346</v>
      </c>
      <c r="I92" s="38" t="s">
        <v>347</v>
      </c>
      <c r="J92" s="38" t="s">
        <v>348</v>
      </c>
      <c r="K92" s="39" t="s">
        <v>104</v>
      </c>
      <c r="L92" s="40" t="s">
        <v>105</v>
      </c>
      <c r="M92" s="38"/>
      <c r="N92" s="41" t="s">
        <v>106</v>
      </c>
      <c r="O92" s="40" t="s">
        <v>107</v>
      </c>
      <c r="P92" s="38" t="s">
        <v>108</v>
      </c>
      <c r="Q92" s="41" t="s">
        <v>109</v>
      </c>
      <c r="R92" s="39" t="s">
        <v>110</v>
      </c>
      <c r="S92" s="40" t="s">
        <v>107</v>
      </c>
      <c r="T92" s="42" t="s">
        <v>122</v>
      </c>
      <c r="U92" s="38" t="s">
        <v>112</v>
      </c>
      <c r="V92" s="40">
        <v>60</v>
      </c>
      <c r="W92" s="38" t="s">
        <v>113</v>
      </c>
      <c r="X92" s="40"/>
      <c r="Y92" s="40"/>
      <c r="Z92" s="40"/>
      <c r="AA92" s="61" t="s">
        <v>106</v>
      </c>
      <c r="AB92" s="39">
        <v>90</v>
      </c>
      <c r="AC92" s="39">
        <v>10</v>
      </c>
      <c r="AD92" s="43" t="s">
        <v>114</v>
      </c>
      <c r="AE92" s="38" t="s">
        <v>115</v>
      </c>
      <c r="AF92" s="43">
        <v>8000</v>
      </c>
      <c r="AG92" s="43">
        <v>650</v>
      </c>
      <c r="AH92" s="44">
        <f t="shared" si="4"/>
        <v>5200000</v>
      </c>
      <c r="AI92" s="45">
        <f t="shared" si="5"/>
        <v>5824000.0000000009</v>
      </c>
      <c r="AJ92" s="46"/>
      <c r="AK92" s="47"/>
      <c r="AL92" s="46"/>
      <c r="AM92" s="46" t="s">
        <v>116</v>
      </c>
      <c r="AN92" s="36"/>
      <c r="AO92" s="38"/>
      <c r="AP92" s="38"/>
      <c r="AQ92" s="38"/>
      <c r="AR92" s="38" t="s">
        <v>349</v>
      </c>
      <c r="AS92" s="38" t="s">
        <v>349</v>
      </c>
      <c r="AT92" s="38"/>
      <c r="AU92" s="38"/>
      <c r="AV92" s="38"/>
      <c r="AW92" s="38"/>
      <c r="AX92" s="38"/>
      <c r="AY92" s="38"/>
      <c r="BC92" s="50">
        <v>83</v>
      </c>
    </row>
    <row r="93" spans="1:55" s="705" customFormat="1" ht="12.95" customHeight="1">
      <c r="A93" s="692" t="s">
        <v>350</v>
      </c>
      <c r="B93" s="692"/>
      <c r="C93" s="693"/>
      <c r="D93" s="692">
        <v>120000155</v>
      </c>
      <c r="E93" s="694" t="s">
        <v>3416</v>
      </c>
      <c r="F93" s="694">
        <v>22100083</v>
      </c>
      <c r="G93" s="694" t="s">
        <v>1299</v>
      </c>
      <c r="H93" s="694" t="s">
        <v>351</v>
      </c>
      <c r="I93" s="694" t="s">
        <v>352</v>
      </c>
      <c r="J93" s="694" t="s">
        <v>353</v>
      </c>
      <c r="K93" s="695" t="s">
        <v>150</v>
      </c>
      <c r="L93" s="696" t="s">
        <v>105</v>
      </c>
      <c r="M93" s="694"/>
      <c r="N93" s="697" t="s">
        <v>106</v>
      </c>
      <c r="O93" s="696" t="s">
        <v>107</v>
      </c>
      <c r="P93" s="694" t="s">
        <v>108</v>
      </c>
      <c r="Q93" s="697" t="s">
        <v>151</v>
      </c>
      <c r="R93" s="695" t="s">
        <v>110</v>
      </c>
      <c r="S93" s="696" t="s">
        <v>107</v>
      </c>
      <c r="T93" s="698" t="s">
        <v>122</v>
      </c>
      <c r="U93" s="694" t="s">
        <v>112</v>
      </c>
      <c r="V93" s="696">
        <v>60</v>
      </c>
      <c r="W93" s="694" t="s">
        <v>113</v>
      </c>
      <c r="X93" s="696"/>
      <c r="Y93" s="696"/>
      <c r="Z93" s="696"/>
      <c r="AA93" s="699"/>
      <c r="AB93" s="695">
        <v>90</v>
      </c>
      <c r="AC93" s="695">
        <v>10</v>
      </c>
      <c r="AD93" s="700" t="s">
        <v>129</v>
      </c>
      <c r="AE93" s="694" t="s">
        <v>115</v>
      </c>
      <c r="AF93" s="700">
        <v>4</v>
      </c>
      <c r="AG93" s="700">
        <v>7513720.1500000004</v>
      </c>
      <c r="AH93" s="701">
        <v>0</v>
      </c>
      <c r="AI93" s="702">
        <v>0</v>
      </c>
      <c r="AJ93" s="703"/>
      <c r="AK93" s="704"/>
      <c r="AL93" s="703"/>
      <c r="AM93" s="703" t="s">
        <v>116</v>
      </c>
      <c r="AN93" s="692"/>
      <c r="AO93" s="694"/>
      <c r="AP93" s="694"/>
      <c r="AQ93" s="694"/>
      <c r="AR93" s="694" t="s">
        <v>354</v>
      </c>
      <c r="AS93" s="694" t="s">
        <v>354</v>
      </c>
      <c r="AT93" s="694"/>
      <c r="AU93" s="694"/>
      <c r="AV93" s="694"/>
      <c r="AW93" s="694"/>
      <c r="AX93" s="694"/>
      <c r="AY93" s="694" t="s">
        <v>3920</v>
      </c>
      <c r="AZ93" s="705" t="s">
        <v>3958</v>
      </c>
      <c r="BC93" s="705">
        <v>84</v>
      </c>
    </row>
    <row r="94" spans="1:55" s="50" customFormat="1" ht="12.95" customHeight="1">
      <c r="A94" s="36" t="s">
        <v>350</v>
      </c>
      <c r="B94" s="36"/>
      <c r="C94" s="37"/>
      <c r="D94" s="36">
        <v>210027969</v>
      </c>
      <c r="E94" s="38" t="s">
        <v>3417</v>
      </c>
      <c r="F94" s="38">
        <v>22100084</v>
      </c>
      <c r="G94" s="38" t="s">
        <v>1300</v>
      </c>
      <c r="H94" s="38" t="s">
        <v>355</v>
      </c>
      <c r="I94" s="38" t="s">
        <v>356</v>
      </c>
      <c r="J94" s="38" t="s">
        <v>357</v>
      </c>
      <c r="K94" s="39" t="s">
        <v>104</v>
      </c>
      <c r="L94" s="40" t="s">
        <v>105</v>
      </c>
      <c r="M94" s="38" t="s">
        <v>121</v>
      </c>
      <c r="N94" s="41" t="s">
        <v>83</v>
      </c>
      <c r="O94" s="40" t="s">
        <v>107</v>
      </c>
      <c r="P94" s="38" t="s">
        <v>108</v>
      </c>
      <c r="Q94" s="41" t="s">
        <v>109</v>
      </c>
      <c r="R94" s="39" t="s">
        <v>110</v>
      </c>
      <c r="S94" s="40" t="s">
        <v>107</v>
      </c>
      <c r="T94" s="42" t="s">
        <v>122</v>
      </c>
      <c r="U94" s="38" t="s">
        <v>112</v>
      </c>
      <c r="V94" s="40">
        <v>60</v>
      </c>
      <c r="W94" s="38" t="s">
        <v>113</v>
      </c>
      <c r="X94" s="40"/>
      <c r="Y94" s="40"/>
      <c r="Z94" s="40"/>
      <c r="AA94" s="41">
        <v>30</v>
      </c>
      <c r="AB94" s="39">
        <v>60</v>
      </c>
      <c r="AC94" s="39">
        <v>10</v>
      </c>
      <c r="AD94" s="43" t="s">
        <v>129</v>
      </c>
      <c r="AE94" s="38" t="s">
        <v>115</v>
      </c>
      <c r="AF94" s="43">
        <v>24</v>
      </c>
      <c r="AG94" s="43">
        <v>66073.25</v>
      </c>
      <c r="AH94" s="44">
        <f>AF94*AG94</f>
        <v>1585758</v>
      </c>
      <c r="AI94" s="45">
        <f>AH94*1.12</f>
        <v>1776048.9600000002</v>
      </c>
      <c r="AJ94" s="46"/>
      <c r="AK94" s="47"/>
      <c r="AL94" s="46"/>
      <c r="AM94" s="46" t="s">
        <v>116</v>
      </c>
      <c r="AN94" s="36"/>
      <c r="AO94" s="38"/>
      <c r="AP94" s="38"/>
      <c r="AQ94" s="38"/>
      <c r="AR94" s="38" t="s">
        <v>358</v>
      </c>
      <c r="AS94" s="38" t="s">
        <v>358</v>
      </c>
      <c r="AT94" s="38"/>
      <c r="AU94" s="38"/>
      <c r="AV94" s="38"/>
      <c r="AW94" s="38"/>
      <c r="AX94" s="38"/>
      <c r="AY94" s="38"/>
      <c r="BC94" s="50">
        <v>85</v>
      </c>
    </row>
    <row r="95" spans="1:55" s="705" customFormat="1" ht="12.95" customHeight="1">
      <c r="A95" s="692" t="s">
        <v>350</v>
      </c>
      <c r="B95" s="692"/>
      <c r="C95" s="693"/>
      <c r="D95" s="692">
        <v>210027973</v>
      </c>
      <c r="E95" s="694" t="s">
        <v>3418</v>
      </c>
      <c r="F95" s="694">
        <v>22100085</v>
      </c>
      <c r="G95" s="694" t="s">
        <v>1301</v>
      </c>
      <c r="H95" s="694" t="s">
        <v>355</v>
      </c>
      <c r="I95" s="694" t="s">
        <v>356</v>
      </c>
      <c r="J95" s="694" t="s">
        <v>357</v>
      </c>
      <c r="K95" s="695" t="s">
        <v>104</v>
      </c>
      <c r="L95" s="696" t="s">
        <v>105</v>
      </c>
      <c r="M95" s="694" t="s">
        <v>121</v>
      </c>
      <c r="N95" s="697" t="s">
        <v>83</v>
      </c>
      <c r="O95" s="696" t="s">
        <v>107</v>
      </c>
      <c r="P95" s="694" t="s">
        <v>108</v>
      </c>
      <c r="Q95" s="697" t="s">
        <v>109</v>
      </c>
      <c r="R95" s="695" t="s">
        <v>110</v>
      </c>
      <c r="S95" s="696" t="s">
        <v>107</v>
      </c>
      <c r="T95" s="698" t="s">
        <v>122</v>
      </c>
      <c r="U95" s="694" t="s">
        <v>112</v>
      </c>
      <c r="V95" s="696">
        <v>60</v>
      </c>
      <c r="W95" s="694" t="s">
        <v>113</v>
      </c>
      <c r="X95" s="696"/>
      <c r="Y95" s="696"/>
      <c r="Z95" s="696"/>
      <c r="AA95" s="697">
        <v>30</v>
      </c>
      <c r="AB95" s="695">
        <v>60</v>
      </c>
      <c r="AC95" s="695">
        <v>10</v>
      </c>
      <c r="AD95" s="700" t="s">
        <v>129</v>
      </c>
      <c r="AE95" s="694" t="s">
        <v>115</v>
      </c>
      <c r="AF95" s="700">
        <v>8</v>
      </c>
      <c r="AG95" s="700">
        <v>78750</v>
      </c>
      <c r="AH95" s="701">
        <v>0</v>
      </c>
      <c r="AI95" s="702">
        <v>0</v>
      </c>
      <c r="AJ95" s="703"/>
      <c r="AK95" s="704"/>
      <c r="AL95" s="703"/>
      <c r="AM95" s="703" t="s">
        <v>116</v>
      </c>
      <c r="AN95" s="692"/>
      <c r="AO95" s="694"/>
      <c r="AP95" s="694"/>
      <c r="AQ95" s="694"/>
      <c r="AR95" s="694" t="s">
        <v>359</v>
      </c>
      <c r="AS95" s="694" t="s">
        <v>359</v>
      </c>
      <c r="AT95" s="694"/>
      <c r="AU95" s="694"/>
      <c r="AV95" s="694"/>
      <c r="AW95" s="694"/>
      <c r="AX95" s="694"/>
      <c r="AY95" s="694" t="s">
        <v>3920</v>
      </c>
      <c r="AZ95" s="705" t="s">
        <v>3958</v>
      </c>
      <c r="BC95" s="705">
        <v>86</v>
      </c>
    </row>
    <row r="96" spans="1:55" s="705" customFormat="1" ht="12.95" customHeight="1">
      <c r="A96" s="692" t="s">
        <v>350</v>
      </c>
      <c r="B96" s="692"/>
      <c r="C96" s="693"/>
      <c r="D96" s="692">
        <v>220011026</v>
      </c>
      <c r="E96" s="694" t="s">
        <v>3419</v>
      </c>
      <c r="F96" s="694">
        <v>22100086</v>
      </c>
      <c r="G96" s="694" t="s">
        <v>1302</v>
      </c>
      <c r="H96" s="694" t="s">
        <v>355</v>
      </c>
      <c r="I96" s="694" t="s">
        <v>356</v>
      </c>
      <c r="J96" s="694" t="s">
        <v>357</v>
      </c>
      <c r="K96" s="695" t="s">
        <v>104</v>
      </c>
      <c r="L96" s="696" t="s">
        <v>105</v>
      </c>
      <c r="M96" s="694" t="s">
        <v>121</v>
      </c>
      <c r="N96" s="697" t="s">
        <v>83</v>
      </c>
      <c r="O96" s="696" t="s">
        <v>107</v>
      </c>
      <c r="P96" s="694" t="s">
        <v>108</v>
      </c>
      <c r="Q96" s="697" t="s">
        <v>109</v>
      </c>
      <c r="R96" s="695" t="s">
        <v>110</v>
      </c>
      <c r="S96" s="696" t="s">
        <v>107</v>
      </c>
      <c r="T96" s="698" t="s">
        <v>122</v>
      </c>
      <c r="U96" s="694" t="s">
        <v>112</v>
      </c>
      <c r="V96" s="696">
        <v>60</v>
      </c>
      <c r="W96" s="694" t="s">
        <v>113</v>
      </c>
      <c r="X96" s="696"/>
      <c r="Y96" s="696"/>
      <c r="Z96" s="696"/>
      <c r="AA96" s="697">
        <v>30</v>
      </c>
      <c r="AB96" s="695">
        <v>60</v>
      </c>
      <c r="AC96" s="695">
        <v>10</v>
      </c>
      <c r="AD96" s="700" t="s">
        <v>129</v>
      </c>
      <c r="AE96" s="694" t="s">
        <v>115</v>
      </c>
      <c r="AF96" s="700">
        <v>20</v>
      </c>
      <c r="AG96" s="700">
        <v>87248.98</v>
      </c>
      <c r="AH96" s="701">
        <v>0</v>
      </c>
      <c r="AI96" s="702">
        <v>0</v>
      </c>
      <c r="AJ96" s="703"/>
      <c r="AK96" s="704"/>
      <c r="AL96" s="703"/>
      <c r="AM96" s="703" t="s">
        <v>116</v>
      </c>
      <c r="AN96" s="692"/>
      <c r="AO96" s="694"/>
      <c r="AP96" s="694"/>
      <c r="AQ96" s="694"/>
      <c r="AR96" s="694" t="s">
        <v>360</v>
      </c>
      <c r="AS96" s="694" t="s">
        <v>360</v>
      </c>
      <c r="AT96" s="694"/>
      <c r="AU96" s="694"/>
      <c r="AV96" s="694"/>
      <c r="AW96" s="694"/>
      <c r="AX96" s="694"/>
      <c r="AY96" s="694" t="s">
        <v>3920</v>
      </c>
      <c r="AZ96" s="705" t="s">
        <v>3958</v>
      </c>
      <c r="BC96" s="705">
        <v>87</v>
      </c>
    </row>
    <row r="97" spans="1:55" s="705" customFormat="1" ht="12.95" customHeight="1">
      <c r="A97" s="692" t="s">
        <v>350</v>
      </c>
      <c r="B97" s="692"/>
      <c r="C97" s="693"/>
      <c r="D97" s="692">
        <v>210009532</v>
      </c>
      <c r="E97" s="694" t="s">
        <v>1265</v>
      </c>
      <c r="F97" s="694">
        <v>22100087</v>
      </c>
      <c r="G97" s="694" t="s">
        <v>1303</v>
      </c>
      <c r="H97" s="694" t="s">
        <v>361</v>
      </c>
      <c r="I97" s="694" t="s">
        <v>362</v>
      </c>
      <c r="J97" s="694" t="s">
        <v>363</v>
      </c>
      <c r="K97" s="695" t="s">
        <v>104</v>
      </c>
      <c r="L97" s="696" t="s">
        <v>105</v>
      </c>
      <c r="M97" s="694" t="s">
        <v>121</v>
      </c>
      <c r="N97" s="697" t="s">
        <v>83</v>
      </c>
      <c r="O97" s="696" t="s">
        <v>107</v>
      </c>
      <c r="P97" s="694" t="s">
        <v>108</v>
      </c>
      <c r="Q97" s="697" t="s">
        <v>109</v>
      </c>
      <c r="R97" s="695" t="s">
        <v>110</v>
      </c>
      <c r="S97" s="696" t="s">
        <v>107</v>
      </c>
      <c r="T97" s="698" t="s">
        <v>122</v>
      </c>
      <c r="U97" s="694" t="s">
        <v>112</v>
      </c>
      <c r="V97" s="696">
        <v>60</v>
      </c>
      <c r="W97" s="694" t="s">
        <v>113</v>
      </c>
      <c r="X97" s="696"/>
      <c r="Y97" s="696"/>
      <c r="Z97" s="696"/>
      <c r="AA97" s="697">
        <v>30</v>
      </c>
      <c r="AB97" s="695">
        <v>60</v>
      </c>
      <c r="AC97" s="695">
        <v>10</v>
      </c>
      <c r="AD97" s="700" t="s">
        <v>364</v>
      </c>
      <c r="AE97" s="694" t="s">
        <v>115</v>
      </c>
      <c r="AF97" s="700">
        <v>6</v>
      </c>
      <c r="AG97" s="700">
        <v>43700</v>
      </c>
      <c r="AH97" s="701">
        <v>0</v>
      </c>
      <c r="AI97" s="702">
        <v>0</v>
      </c>
      <c r="AJ97" s="703"/>
      <c r="AK97" s="704"/>
      <c r="AL97" s="703"/>
      <c r="AM97" s="703" t="s">
        <v>116</v>
      </c>
      <c r="AN97" s="692"/>
      <c r="AO97" s="694"/>
      <c r="AP97" s="694"/>
      <c r="AQ97" s="694"/>
      <c r="AR97" s="694" t="s">
        <v>365</v>
      </c>
      <c r="AS97" s="694" t="s">
        <v>365</v>
      </c>
      <c r="AT97" s="694"/>
      <c r="AU97" s="694"/>
      <c r="AV97" s="694"/>
      <c r="AW97" s="694"/>
      <c r="AX97" s="694"/>
      <c r="AY97" s="694" t="s">
        <v>3920</v>
      </c>
      <c r="AZ97" s="705" t="s">
        <v>3958</v>
      </c>
      <c r="BC97" s="705">
        <v>88</v>
      </c>
    </row>
    <row r="98" spans="1:55" s="50" customFormat="1" ht="12.95" customHeight="1">
      <c r="A98" s="36" t="s">
        <v>350</v>
      </c>
      <c r="B98" s="36"/>
      <c r="C98" s="37"/>
      <c r="D98" s="36">
        <v>220024886</v>
      </c>
      <c r="E98" s="38" t="s">
        <v>3420</v>
      </c>
      <c r="F98" s="38">
        <v>22100088</v>
      </c>
      <c r="G98" s="38" t="s">
        <v>1304</v>
      </c>
      <c r="H98" s="38" t="s">
        <v>366</v>
      </c>
      <c r="I98" s="38" t="s">
        <v>367</v>
      </c>
      <c r="J98" s="38" t="s">
        <v>368</v>
      </c>
      <c r="K98" s="39" t="s">
        <v>104</v>
      </c>
      <c r="L98" s="40" t="s">
        <v>105</v>
      </c>
      <c r="M98" s="38" t="s">
        <v>121</v>
      </c>
      <c r="N98" s="41" t="s">
        <v>83</v>
      </c>
      <c r="O98" s="40" t="s">
        <v>107</v>
      </c>
      <c r="P98" s="38" t="s">
        <v>108</v>
      </c>
      <c r="Q98" s="41" t="s">
        <v>109</v>
      </c>
      <c r="R98" s="39" t="s">
        <v>110</v>
      </c>
      <c r="S98" s="40" t="s">
        <v>107</v>
      </c>
      <c r="T98" s="42" t="s">
        <v>122</v>
      </c>
      <c r="U98" s="38" t="s">
        <v>112</v>
      </c>
      <c r="V98" s="40">
        <v>60</v>
      </c>
      <c r="W98" s="38" t="s">
        <v>113</v>
      </c>
      <c r="X98" s="40"/>
      <c r="Y98" s="40"/>
      <c r="Z98" s="40"/>
      <c r="AA98" s="41">
        <v>30</v>
      </c>
      <c r="AB98" s="39">
        <v>60</v>
      </c>
      <c r="AC98" s="39">
        <v>10</v>
      </c>
      <c r="AD98" s="43" t="s">
        <v>129</v>
      </c>
      <c r="AE98" s="38" t="s">
        <v>115</v>
      </c>
      <c r="AF98" s="43">
        <v>18</v>
      </c>
      <c r="AG98" s="43">
        <v>25822.5</v>
      </c>
      <c r="AH98" s="44">
        <f>AF98*AG98</f>
        <v>464805</v>
      </c>
      <c r="AI98" s="45">
        <f>AH98*1.12</f>
        <v>520581.60000000003</v>
      </c>
      <c r="AJ98" s="46"/>
      <c r="AK98" s="47"/>
      <c r="AL98" s="46"/>
      <c r="AM98" s="46" t="s">
        <v>116</v>
      </c>
      <c r="AN98" s="36"/>
      <c r="AO98" s="38"/>
      <c r="AP98" s="38"/>
      <c r="AQ98" s="38"/>
      <c r="AR98" s="38" t="s">
        <v>369</v>
      </c>
      <c r="AS98" s="38" t="s">
        <v>369</v>
      </c>
      <c r="AT98" s="38"/>
      <c r="AU98" s="38"/>
      <c r="AV98" s="38"/>
      <c r="AW98" s="38"/>
      <c r="AX98" s="38"/>
      <c r="AY98" s="38"/>
      <c r="BC98" s="50">
        <v>89</v>
      </c>
    </row>
    <row r="99" spans="1:55" s="50" customFormat="1" ht="12.95" customHeight="1">
      <c r="A99" s="36" t="s">
        <v>350</v>
      </c>
      <c r="B99" s="36"/>
      <c r="C99" s="37"/>
      <c r="D99" s="36">
        <v>220028950</v>
      </c>
      <c r="E99" s="38" t="s">
        <v>3421</v>
      </c>
      <c r="F99" s="38">
        <v>22100089</v>
      </c>
      <c r="G99" s="38" t="s">
        <v>1305</v>
      </c>
      <c r="H99" s="38" t="s">
        <v>366</v>
      </c>
      <c r="I99" s="38" t="s">
        <v>367</v>
      </c>
      <c r="J99" s="38" t="s">
        <v>368</v>
      </c>
      <c r="K99" s="39" t="s">
        <v>104</v>
      </c>
      <c r="L99" s="40" t="s">
        <v>105</v>
      </c>
      <c r="M99" s="38" t="s">
        <v>121</v>
      </c>
      <c r="N99" s="41" t="s">
        <v>83</v>
      </c>
      <c r="O99" s="40" t="s">
        <v>107</v>
      </c>
      <c r="P99" s="38" t="s">
        <v>108</v>
      </c>
      <c r="Q99" s="41" t="s">
        <v>109</v>
      </c>
      <c r="R99" s="39" t="s">
        <v>110</v>
      </c>
      <c r="S99" s="40" t="s">
        <v>107</v>
      </c>
      <c r="T99" s="42" t="s">
        <v>122</v>
      </c>
      <c r="U99" s="38" t="s">
        <v>112</v>
      </c>
      <c r="V99" s="40">
        <v>60</v>
      </c>
      <c r="W99" s="38" t="s">
        <v>113</v>
      </c>
      <c r="X99" s="40"/>
      <c r="Y99" s="40"/>
      <c r="Z99" s="40"/>
      <c r="AA99" s="41">
        <v>30</v>
      </c>
      <c r="AB99" s="39">
        <v>60</v>
      </c>
      <c r="AC99" s="39">
        <v>10</v>
      </c>
      <c r="AD99" s="43" t="s">
        <v>129</v>
      </c>
      <c r="AE99" s="38" t="s">
        <v>115</v>
      </c>
      <c r="AF99" s="43">
        <v>6</v>
      </c>
      <c r="AG99" s="43">
        <v>48227.5</v>
      </c>
      <c r="AH99" s="44">
        <f>AF99*AG99</f>
        <v>289365</v>
      </c>
      <c r="AI99" s="45">
        <f>AH99*1.12</f>
        <v>324088.80000000005</v>
      </c>
      <c r="AJ99" s="46"/>
      <c r="AK99" s="47"/>
      <c r="AL99" s="46"/>
      <c r="AM99" s="46" t="s">
        <v>116</v>
      </c>
      <c r="AN99" s="36"/>
      <c r="AO99" s="38"/>
      <c r="AP99" s="38"/>
      <c r="AQ99" s="38"/>
      <c r="AR99" s="38" t="s">
        <v>370</v>
      </c>
      <c r="AS99" s="38" t="s">
        <v>370</v>
      </c>
      <c r="AT99" s="38"/>
      <c r="AU99" s="38"/>
      <c r="AV99" s="38"/>
      <c r="AW99" s="38"/>
      <c r="AX99" s="38"/>
      <c r="AY99" s="38"/>
      <c r="BC99" s="50">
        <v>90</v>
      </c>
    </row>
    <row r="100" spans="1:55" s="50" customFormat="1" ht="12.95" customHeight="1">
      <c r="A100" s="36" t="s">
        <v>350</v>
      </c>
      <c r="B100" s="36"/>
      <c r="C100" s="37"/>
      <c r="D100" s="36">
        <v>220009700</v>
      </c>
      <c r="E100" s="38" t="s">
        <v>3422</v>
      </c>
      <c r="F100" s="38">
        <v>22100090</v>
      </c>
      <c r="G100" s="38" t="s">
        <v>1306</v>
      </c>
      <c r="H100" s="38" t="s">
        <v>371</v>
      </c>
      <c r="I100" s="38" t="s">
        <v>367</v>
      </c>
      <c r="J100" s="38" t="s">
        <v>372</v>
      </c>
      <c r="K100" s="39" t="s">
        <v>104</v>
      </c>
      <c r="L100" s="40" t="s">
        <v>105</v>
      </c>
      <c r="M100" s="38" t="s">
        <v>121</v>
      </c>
      <c r="N100" s="41" t="s">
        <v>83</v>
      </c>
      <c r="O100" s="40" t="s">
        <v>107</v>
      </c>
      <c r="P100" s="38" t="s">
        <v>108</v>
      </c>
      <c r="Q100" s="41" t="s">
        <v>109</v>
      </c>
      <c r="R100" s="39" t="s">
        <v>110</v>
      </c>
      <c r="S100" s="40" t="s">
        <v>107</v>
      </c>
      <c r="T100" s="42" t="s">
        <v>122</v>
      </c>
      <c r="U100" s="38" t="s">
        <v>112</v>
      </c>
      <c r="V100" s="40">
        <v>60</v>
      </c>
      <c r="W100" s="38" t="s">
        <v>113</v>
      </c>
      <c r="X100" s="40"/>
      <c r="Y100" s="40"/>
      <c r="Z100" s="40"/>
      <c r="AA100" s="41">
        <v>30</v>
      </c>
      <c r="AB100" s="39">
        <v>60</v>
      </c>
      <c r="AC100" s="39">
        <v>10</v>
      </c>
      <c r="AD100" s="43" t="s">
        <v>129</v>
      </c>
      <c r="AE100" s="38" t="s">
        <v>115</v>
      </c>
      <c r="AF100" s="43">
        <v>72</v>
      </c>
      <c r="AG100" s="43">
        <v>33695.199999999997</v>
      </c>
      <c r="AH100" s="44">
        <f>AF100*AG100</f>
        <v>2426054.4</v>
      </c>
      <c r="AI100" s="45">
        <f>AH100*1.12</f>
        <v>2717180.9280000003</v>
      </c>
      <c r="AJ100" s="46"/>
      <c r="AK100" s="47"/>
      <c r="AL100" s="46"/>
      <c r="AM100" s="46" t="s">
        <v>116</v>
      </c>
      <c r="AN100" s="36"/>
      <c r="AO100" s="38"/>
      <c r="AP100" s="38"/>
      <c r="AQ100" s="38"/>
      <c r="AR100" s="38" t="s">
        <v>373</v>
      </c>
      <c r="AS100" s="38" t="s">
        <v>373</v>
      </c>
      <c r="AT100" s="38"/>
      <c r="AU100" s="38"/>
      <c r="AV100" s="38"/>
      <c r="AW100" s="38"/>
      <c r="AX100" s="38"/>
      <c r="AY100" s="38"/>
      <c r="BC100" s="50">
        <v>91</v>
      </c>
    </row>
    <row r="101" spans="1:55" s="705" customFormat="1" ht="12.95" customHeight="1">
      <c r="A101" s="692" t="s">
        <v>350</v>
      </c>
      <c r="B101" s="692"/>
      <c r="C101" s="693"/>
      <c r="D101" s="692">
        <v>220028949</v>
      </c>
      <c r="E101" s="694" t="s">
        <v>3423</v>
      </c>
      <c r="F101" s="694">
        <v>22100091</v>
      </c>
      <c r="G101" s="694" t="s">
        <v>1307</v>
      </c>
      <c r="H101" s="694" t="s">
        <v>374</v>
      </c>
      <c r="I101" s="694" t="s">
        <v>367</v>
      </c>
      <c r="J101" s="694" t="s">
        <v>375</v>
      </c>
      <c r="K101" s="695" t="s">
        <v>104</v>
      </c>
      <c r="L101" s="696" t="s">
        <v>105</v>
      </c>
      <c r="M101" s="694" t="s">
        <v>121</v>
      </c>
      <c r="N101" s="697" t="s">
        <v>83</v>
      </c>
      <c r="O101" s="696" t="s">
        <v>107</v>
      </c>
      <c r="P101" s="694" t="s">
        <v>108</v>
      </c>
      <c r="Q101" s="697" t="s">
        <v>109</v>
      </c>
      <c r="R101" s="695" t="s">
        <v>110</v>
      </c>
      <c r="S101" s="696" t="s">
        <v>107</v>
      </c>
      <c r="T101" s="698" t="s">
        <v>122</v>
      </c>
      <c r="U101" s="694" t="s">
        <v>112</v>
      </c>
      <c r="V101" s="696">
        <v>60</v>
      </c>
      <c r="W101" s="694" t="s">
        <v>113</v>
      </c>
      <c r="X101" s="696"/>
      <c r="Y101" s="696"/>
      <c r="Z101" s="696"/>
      <c r="AA101" s="697">
        <v>30</v>
      </c>
      <c r="AB101" s="695">
        <v>60</v>
      </c>
      <c r="AC101" s="695">
        <v>10</v>
      </c>
      <c r="AD101" s="700" t="s">
        <v>129</v>
      </c>
      <c r="AE101" s="694" t="s">
        <v>115</v>
      </c>
      <c r="AF101" s="700">
        <v>13</v>
      </c>
      <c r="AG101" s="700">
        <v>25200</v>
      </c>
      <c r="AH101" s="701">
        <v>0</v>
      </c>
      <c r="AI101" s="702">
        <v>0</v>
      </c>
      <c r="AJ101" s="703"/>
      <c r="AK101" s="704"/>
      <c r="AL101" s="703"/>
      <c r="AM101" s="703" t="s">
        <v>116</v>
      </c>
      <c r="AN101" s="692"/>
      <c r="AO101" s="694"/>
      <c r="AP101" s="694"/>
      <c r="AQ101" s="694"/>
      <c r="AR101" s="694" t="s">
        <v>376</v>
      </c>
      <c r="AS101" s="694" t="s">
        <v>376</v>
      </c>
      <c r="AT101" s="694"/>
      <c r="AU101" s="694"/>
      <c r="AV101" s="694"/>
      <c r="AW101" s="694"/>
      <c r="AX101" s="694"/>
      <c r="AY101" s="694" t="s">
        <v>3920</v>
      </c>
      <c r="AZ101" s="705" t="s">
        <v>3958</v>
      </c>
      <c r="BC101" s="705">
        <v>92</v>
      </c>
    </row>
    <row r="102" spans="1:55" s="50" customFormat="1" ht="12.95" customHeight="1">
      <c r="A102" s="36" t="s">
        <v>350</v>
      </c>
      <c r="B102" s="36"/>
      <c r="C102" s="37"/>
      <c r="D102" s="36">
        <v>210013792</v>
      </c>
      <c r="E102" s="38" t="s">
        <v>3424</v>
      </c>
      <c r="F102" s="38">
        <v>22100092</v>
      </c>
      <c r="G102" s="38" t="s">
        <v>1308</v>
      </c>
      <c r="H102" s="38" t="s">
        <v>377</v>
      </c>
      <c r="I102" s="38" t="s">
        <v>367</v>
      </c>
      <c r="J102" s="38" t="s">
        <v>378</v>
      </c>
      <c r="K102" s="39" t="s">
        <v>104</v>
      </c>
      <c r="L102" s="40" t="s">
        <v>105</v>
      </c>
      <c r="M102" s="38" t="s">
        <v>121</v>
      </c>
      <c r="N102" s="41" t="s">
        <v>83</v>
      </c>
      <c r="O102" s="40" t="s">
        <v>107</v>
      </c>
      <c r="P102" s="38" t="s">
        <v>108</v>
      </c>
      <c r="Q102" s="41" t="s">
        <v>109</v>
      </c>
      <c r="R102" s="39" t="s">
        <v>110</v>
      </c>
      <c r="S102" s="40" t="s">
        <v>107</v>
      </c>
      <c r="T102" s="42" t="s">
        <v>122</v>
      </c>
      <c r="U102" s="38" t="s">
        <v>112</v>
      </c>
      <c r="V102" s="40">
        <v>60</v>
      </c>
      <c r="W102" s="38" t="s">
        <v>113</v>
      </c>
      <c r="X102" s="40"/>
      <c r="Y102" s="40"/>
      <c r="Z102" s="40"/>
      <c r="AA102" s="41">
        <v>30</v>
      </c>
      <c r="AB102" s="39">
        <v>60</v>
      </c>
      <c r="AC102" s="39">
        <v>10</v>
      </c>
      <c r="AD102" s="43" t="s">
        <v>129</v>
      </c>
      <c r="AE102" s="38" t="s">
        <v>115</v>
      </c>
      <c r="AF102" s="43">
        <v>16</v>
      </c>
      <c r="AG102" s="43">
        <v>54600</v>
      </c>
      <c r="AH102" s="44">
        <f>AF102*AG102</f>
        <v>873600</v>
      </c>
      <c r="AI102" s="45">
        <f>AH102*1.12</f>
        <v>978432.00000000012</v>
      </c>
      <c r="AJ102" s="46"/>
      <c r="AK102" s="47"/>
      <c r="AL102" s="46"/>
      <c r="AM102" s="46" t="s">
        <v>116</v>
      </c>
      <c r="AN102" s="36"/>
      <c r="AO102" s="38"/>
      <c r="AP102" s="38"/>
      <c r="AQ102" s="38"/>
      <c r="AR102" s="38" t="s">
        <v>379</v>
      </c>
      <c r="AS102" s="38" t="s">
        <v>379</v>
      </c>
      <c r="AT102" s="38"/>
      <c r="AU102" s="38"/>
      <c r="AV102" s="38"/>
      <c r="AW102" s="38"/>
      <c r="AX102" s="38"/>
      <c r="AY102" s="38"/>
      <c r="BC102" s="50">
        <v>93</v>
      </c>
    </row>
    <row r="103" spans="1:55" s="705" customFormat="1" ht="12.95" customHeight="1">
      <c r="A103" s="692" t="s">
        <v>350</v>
      </c>
      <c r="B103" s="692"/>
      <c r="C103" s="693"/>
      <c r="D103" s="692">
        <v>210013793</v>
      </c>
      <c r="E103" s="694" t="s">
        <v>3425</v>
      </c>
      <c r="F103" s="694">
        <v>22100093</v>
      </c>
      <c r="G103" s="694" t="s">
        <v>1309</v>
      </c>
      <c r="H103" s="694" t="s">
        <v>377</v>
      </c>
      <c r="I103" s="694" t="s">
        <v>367</v>
      </c>
      <c r="J103" s="694" t="s">
        <v>378</v>
      </c>
      <c r="K103" s="695" t="s">
        <v>104</v>
      </c>
      <c r="L103" s="696" t="s">
        <v>105</v>
      </c>
      <c r="M103" s="694" t="s">
        <v>121</v>
      </c>
      <c r="N103" s="697" t="s">
        <v>83</v>
      </c>
      <c r="O103" s="696" t="s">
        <v>107</v>
      </c>
      <c r="P103" s="694" t="s">
        <v>108</v>
      </c>
      <c r="Q103" s="697" t="s">
        <v>109</v>
      </c>
      <c r="R103" s="695" t="s">
        <v>110</v>
      </c>
      <c r="S103" s="696" t="s">
        <v>107</v>
      </c>
      <c r="T103" s="698" t="s">
        <v>122</v>
      </c>
      <c r="U103" s="694" t="s">
        <v>112</v>
      </c>
      <c r="V103" s="696">
        <v>60</v>
      </c>
      <c r="W103" s="694" t="s">
        <v>113</v>
      </c>
      <c r="X103" s="696"/>
      <c r="Y103" s="696"/>
      <c r="Z103" s="696"/>
      <c r="AA103" s="697">
        <v>30</v>
      </c>
      <c r="AB103" s="695">
        <v>60</v>
      </c>
      <c r="AC103" s="695">
        <v>10</v>
      </c>
      <c r="AD103" s="700" t="s">
        <v>129</v>
      </c>
      <c r="AE103" s="694" t="s">
        <v>115</v>
      </c>
      <c r="AF103" s="700">
        <v>12</v>
      </c>
      <c r="AG103" s="700">
        <v>56700</v>
      </c>
      <c r="AH103" s="701">
        <v>0</v>
      </c>
      <c r="AI103" s="702">
        <v>0</v>
      </c>
      <c r="AJ103" s="703"/>
      <c r="AK103" s="704"/>
      <c r="AL103" s="703"/>
      <c r="AM103" s="703" t="s">
        <v>116</v>
      </c>
      <c r="AN103" s="692"/>
      <c r="AO103" s="694"/>
      <c r="AP103" s="694"/>
      <c r="AQ103" s="694"/>
      <c r="AR103" s="694" t="s">
        <v>380</v>
      </c>
      <c r="AS103" s="694" t="s">
        <v>380</v>
      </c>
      <c r="AT103" s="694"/>
      <c r="AU103" s="694"/>
      <c r="AV103" s="694"/>
      <c r="AW103" s="694"/>
      <c r="AX103" s="694"/>
      <c r="AY103" s="694" t="s">
        <v>3920</v>
      </c>
      <c r="AZ103" s="705" t="s">
        <v>3958</v>
      </c>
      <c r="BC103" s="705">
        <v>94</v>
      </c>
    </row>
    <row r="104" spans="1:55" s="50" customFormat="1" ht="12.95" customHeight="1">
      <c r="A104" s="36" t="s">
        <v>350</v>
      </c>
      <c r="B104" s="36"/>
      <c r="C104" s="37"/>
      <c r="D104" s="36">
        <v>220012452</v>
      </c>
      <c r="E104" s="38" t="s">
        <v>3426</v>
      </c>
      <c r="F104" s="38">
        <v>22100094</v>
      </c>
      <c r="G104" s="38" t="s">
        <v>1310</v>
      </c>
      <c r="H104" s="38" t="s">
        <v>377</v>
      </c>
      <c r="I104" s="38" t="s">
        <v>367</v>
      </c>
      <c r="J104" s="38" t="s">
        <v>378</v>
      </c>
      <c r="K104" s="39" t="s">
        <v>104</v>
      </c>
      <c r="L104" s="40" t="s">
        <v>105</v>
      </c>
      <c r="M104" s="38" t="s">
        <v>121</v>
      </c>
      <c r="N104" s="41" t="s">
        <v>83</v>
      </c>
      <c r="O104" s="40" t="s">
        <v>107</v>
      </c>
      <c r="P104" s="38" t="s">
        <v>108</v>
      </c>
      <c r="Q104" s="41" t="s">
        <v>109</v>
      </c>
      <c r="R104" s="39" t="s">
        <v>110</v>
      </c>
      <c r="S104" s="40" t="s">
        <v>107</v>
      </c>
      <c r="T104" s="42" t="s">
        <v>122</v>
      </c>
      <c r="U104" s="38" t="s">
        <v>112</v>
      </c>
      <c r="V104" s="40">
        <v>60</v>
      </c>
      <c r="W104" s="38" t="s">
        <v>113</v>
      </c>
      <c r="X104" s="40"/>
      <c r="Y104" s="40"/>
      <c r="Z104" s="40"/>
      <c r="AA104" s="41">
        <v>30</v>
      </c>
      <c r="AB104" s="39">
        <v>60</v>
      </c>
      <c r="AC104" s="39">
        <v>10</v>
      </c>
      <c r="AD104" s="43" t="s">
        <v>129</v>
      </c>
      <c r="AE104" s="38" t="s">
        <v>115</v>
      </c>
      <c r="AF104" s="43">
        <v>6</v>
      </c>
      <c r="AG104" s="43">
        <v>40000</v>
      </c>
      <c r="AH104" s="44">
        <f>AF104*AG104</f>
        <v>240000</v>
      </c>
      <c r="AI104" s="45">
        <f>AH104*1.12</f>
        <v>268800</v>
      </c>
      <c r="AJ104" s="46"/>
      <c r="AK104" s="47"/>
      <c r="AL104" s="46"/>
      <c r="AM104" s="46" t="s">
        <v>116</v>
      </c>
      <c r="AN104" s="36"/>
      <c r="AO104" s="38"/>
      <c r="AP104" s="38"/>
      <c r="AQ104" s="38"/>
      <c r="AR104" s="38" t="s">
        <v>381</v>
      </c>
      <c r="AS104" s="38" t="s">
        <v>381</v>
      </c>
      <c r="AT104" s="38"/>
      <c r="AU104" s="38"/>
      <c r="AV104" s="38"/>
      <c r="AW104" s="38"/>
      <c r="AX104" s="38"/>
      <c r="AY104" s="38"/>
      <c r="BC104" s="50">
        <v>95</v>
      </c>
    </row>
    <row r="105" spans="1:55" s="705" customFormat="1" ht="12.95" customHeight="1">
      <c r="A105" s="692" t="s">
        <v>350</v>
      </c>
      <c r="B105" s="692"/>
      <c r="C105" s="693"/>
      <c r="D105" s="692">
        <v>220012453</v>
      </c>
      <c r="E105" s="694" t="s">
        <v>3427</v>
      </c>
      <c r="F105" s="694">
        <v>22100095</v>
      </c>
      <c r="G105" s="694" t="s">
        <v>1311</v>
      </c>
      <c r="H105" s="694" t="s">
        <v>377</v>
      </c>
      <c r="I105" s="694" t="s">
        <v>367</v>
      </c>
      <c r="J105" s="694" t="s">
        <v>378</v>
      </c>
      <c r="K105" s="695" t="s">
        <v>104</v>
      </c>
      <c r="L105" s="696" t="s">
        <v>105</v>
      </c>
      <c r="M105" s="694" t="s">
        <v>121</v>
      </c>
      <c r="N105" s="697" t="s">
        <v>83</v>
      </c>
      <c r="O105" s="696" t="s">
        <v>107</v>
      </c>
      <c r="P105" s="694" t="s">
        <v>108</v>
      </c>
      <c r="Q105" s="697" t="s">
        <v>109</v>
      </c>
      <c r="R105" s="695" t="s">
        <v>110</v>
      </c>
      <c r="S105" s="696" t="s">
        <v>107</v>
      </c>
      <c r="T105" s="698" t="s">
        <v>122</v>
      </c>
      <c r="U105" s="694" t="s">
        <v>112</v>
      </c>
      <c r="V105" s="696">
        <v>60</v>
      </c>
      <c r="W105" s="694" t="s">
        <v>113</v>
      </c>
      <c r="X105" s="696"/>
      <c r="Y105" s="696"/>
      <c r="Z105" s="696"/>
      <c r="AA105" s="697">
        <v>30</v>
      </c>
      <c r="AB105" s="695">
        <v>60</v>
      </c>
      <c r="AC105" s="695">
        <v>10</v>
      </c>
      <c r="AD105" s="700" t="s">
        <v>129</v>
      </c>
      <c r="AE105" s="694" t="s">
        <v>115</v>
      </c>
      <c r="AF105" s="700">
        <v>4</v>
      </c>
      <c r="AG105" s="700">
        <v>33495</v>
      </c>
      <c r="AH105" s="701">
        <v>0</v>
      </c>
      <c r="AI105" s="702">
        <v>0</v>
      </c>
      <c r="AJ105" s="703"/>
      <c r="AK105" s="704"/>
      <c r="AL105" s="703"/>
      <c r="AM105" s="703" t="s">
        <v>116</v>
      </c>
      <c r="AN105" s="692"/>
      <c r="AO105" s="694"/>
      <c r="AP105" s="694"/>
      <c r="AQ105" s="694"/>
      <c r="AR105" s="694" t="s">
        <v>382</v>
      </c>
      <c r="AS105" s="694" t="s">
        <v>382</v>
      </c>
      <c r="AT105" s="694"/>
      <c r="AU105" s="694"/>
      <c r="AV105" s="694"/>
      <c r="AW105" s="694"/>
      <c r="AX105" s="694"/>
      <c r="AY105" s="694" t="s">
        <v>3920</v>
      </c>
      <c r="AZ105" s="705" t="s">
        <v>3958</v>
      </c>
      <c r="BC105" s="705">
        <v>96</v>
      </c>
    </row>
    <row r="106" spans="1:55" s="50" customFormat="1" ht="12.95" customHeight="1">
      <c r="A106" s="36" t="s">
        <v>350</v>
      </c>
      <c r="B106" s="36"/>
      <c r="C106" s="37"/>
      <c r="D106" s="36">
        <v>220019356</v>
      </c>
      <c r="E106" s="38" t="s">
        <v>3428</v>
      </c>
      <c r="F106" s="38">
        <v>22100096</v>
      </c>
      <c r="G106" s="38" t="s">
        <v>1312</v>
      </c>
      <c r="H106" s="38" t="s">
        <v>377</v>
      </c>
      <c r="I106" s="38" t="s">
        <v>367</v>
      </c>
      <c r="J106" s="38" t="s">
        <v>378</v>
      </c>
      <c r="K106" s="39" t="s">
        <v>104</v>
      </c>
      <c r="L106" s="40" t="s">
        <v>105</v>
      </c>
      <c r="M106" s="38" t="s">
        <v>121</v>
      </c>
      <c r="N106" s="41" t="s">
        <v>83</v>
      </c>
      <c r="O106" s="40" t="s">
        <v>107</v>
      </c>
      <c r="P106" s="38" t="s">
        <v>108</v>
      </c>
      <c r="Q106" s="41" t="s">
        <v>109</v>
      </c>
      <c r="R106" s="39" t="s">
        <v>110</v>
      </c>
      <c r="S106" s="40" t="s">
        <v>107</v>
      </c>
      <c r="T106" s="42" t="s">
        <v>122</v>
      </c>
      <c r="U106" s="38" t="s">
        <v>112</v>
      </c>
      <c r="V106" s="40">
        <v>60</v>
      </c>
      <c r="W106" s="38" t="s">
        <v>113</v>
      </c>
      <c r="X106" s="40"/>
      <c r="Y106" s="40"/>
      <c r="Z106" s="40"/>
      <c r="AA106" s="41">
        <v>30</v>
      </c>
      <c r="AB106" s="39">
        <v>60</v>
      </c>
      <c r="AC106" s="39">
        <v>10</v>
      </c>
      <c r="AD106" s="43" t="s">
        <v>129</v>
      </c>
      <c r="AE106" s="38" t="s">
        <v>115</v>
      </c>
      <c r="AF106" s="43">
        <v>3</v>
      </c>
      <c r="AG106" s="43">
        <v>21947.1</v>
      </c>
      <c r="AH106" s="44">
        <f t="shared" ref="AH106:AH112" si="6">AF106*AG106</f>
        <v>65841.299999999988</v>
      </c>
      <c r="AI106" s="45">
        <f t="shared" ref="AI106:AI114" si="7">AH106*1.12</f>
        <v>73742.255999999994</v>
      </c>
      <c r="AJ106" s="46"/>
      <c r="AK106" s="47"/>
      <c r="AL106" s="46"/>
      <c r="AM106" s="46" t="s">
        <v>116</v>
      </c>
      <c r="AN106" s="36"/>
      <c r="AO106" s="38"/>
      <c r="AP106" s="38"/>
      <c r="AQ106" s="38"/>
      <c r="AR106" s="38" t="s">
        <v>383</v>
      </c>
      <c r="AS106" s="38" t="s">
        <v>383</v>
      </c>
      <c r="AT106" s="38"/>
      <c r="AU106" s="38"/>
      <c r="AV106" s="38"/>
      <c r="AW106" s="38"/>
      <c r="AX106" s="38"/>
      <c r="AY106" s="38"/>
      <c r="BC106" s="50">
        <v>97</v>
      </c>
    </row>
    <row r="107" spans="1:55" s="50" customFormat="1" ht="12.95" customHeight="1">
      <c r="A107" s="36" t="s">
        <v>350</v>
      </c>
      <c r="B107" s="36"/>
      <c r="C107" s="37"/>
      <c r="D107" s="36">
        <v>220021282</v>
      </c>
      <c r="E107" s="38" t="s">
        <v>3429</v>
      </c>
      <c r="F107" s="38">
        <v>22100097</v>
      </c>
      <c r="G107" s="38" t="s">
        <v>1313</v>
      </c>
      <c r="H107" s="38" t="s">
        <v>377</v>
      </c>
      <c r="I107" s="38" t="s">
        <v>367</v>
      </c>
      <c r="J107" s="38" t="s">
        <v>378</v>
      </c>
      <c r="K107" s="39" t="s">
        <v>104</v>
      </c>
      <c r="L107" s="40" t="s">
        <v>105</v>
      </c>
      <c r="M107" s="38" t="s">
        <v>121</v>
      </c>
      <c r="N107" s="41" t="s">
        <v>83</v>
      </c>
      <c r="O107" s="40" t="s">
        <v>107</v>
      </c>
      <c r="P107" s="38" t="s">
        <v>108</v>
      </c>
      <c r="Q107" s="41" t="s">
        <v>109</v>
      </c>
      <c r="R107" s="39" t="s">
        <v>110</v>
      </c>
      <c r="S107" s="40" t="s">
        <v>107</v>
      </c>
      <c r="T107" s="42" t="s">
        <v>122</v>
      </c>
      <c r="U107" s="38" t="s">
        <v>112</v>
      </c>
      <c r="V107" s="40">
        <v>60</v>
      </c>
      <c r="W107" s="38" t="s">
        <v>113</v>
      </c>
      <c r="X107" s="40"/>
      <c r="Y107" s="40"/>
      <c r="Z107" s="40"/>
      <c r="AA107" s="41">
        <v>30</v>
      </c>
      <c r="AB107" s="39">
        <v>60</v>
      </c>
      <c r="AC107" s="39">
        <v>10</v>
      </c>
      <c r="AD107" s="43" t="s">
        <v>129</v>
      </c>
      <c r="AE107" s="38" t="s">
        <v>115</v>
      </c>
      <c r="AF107" s="43">
        <v>12</v>
      </c>
      <c r="AG107" s="43">
        <v>6957.5</v>
      </c>
      <c r="AH107" s="44">
        <f t="shared" si="6"/>
        <v>83490</v>
      </c>
      <c r="AI107" s="45">
        <f t="shared" si="7"/>
        <v>93508.800000000003</v>
      </c>
      <c r="AJ107" s="46"/>
      <c r="AK107" s="47"/>
      <c r="AL107" s="46"/>
      <c r="AM107" s="46" t="s">
        <v>116</v>
      </c>
      <c r="AN107" s="36"/>
      <c r="AO107" s="38"/>
      <c r="AP107" s="38"/>
      <c r="AQ107" s="38"/>
      <c r="AR107" s="38" t="s">
        <v>384</v>
      </c>
      <c r="AS107" s="38" t="s">
        <v>384</v>
      </c>
      <c r="AT107" s="38"/>
      <c r="AU107" s="38"/>
      <c r="AV107" s="38"/>
      <c r="AW107" s="38"/>
      <c r="AX107" s="38"/>
      <c r="AY107" s="38"/>
      <c r="BC107" s="50">
        <v>98</v>
      </c>
    </row>
    <row r="108" spans="1:55" s="50" customFormat="1" ht="12.95" customHeight="1">
      <c r="A108" s="36" t="s">
        <v>350</v>
      </c>
      <c r="B108" s="36"/>
      <c r="C108" s="37"/>
      <c r="D108" s="36">
        <v>220021283</v>
      </c>
      <c r="E108" s="38" t="s">
        <v>3430</v>
      </c>
      <c r="F108" s="38">
        <v>22100098</v>
      </c>
      <c r="G108" s="38" t="s">
        <v>1314</v>
      </c>
      <c r="H108" s="38" t="s">
        <v>377</v>
      </c>
      <c r="I108" s="38" t="s">
        <v>367</v>
      </c>
      <c r="J108" s="38" t="s">
        <v>378</v>
      </c>
      <c r="K108" s="39" t="s">
        <v>104</v>
      </c>
      <c r="L108" s="40" t="s">
        <v>105</v>
      </c>
      <c r="M108" s="38" t="s">
        <v>121</v>
      </c>
      <c r="N108" s="41" t="s">
        <v>83</v>
      </c>
      <c r="O108" s="40" t="s">
        <v>107</v>
      </c>
      <c r="P108" s="38" t="s">
        <v>108</v>
      </c>
      <c r="Q108" s="41" t="s">
        <v>109</v>
      </c>
      <c r="R108" s="39" t="s">
        <v>110</v>
      </c>
      <c r="S108" s="40" t="s">
        <v>107</v>
      </c>
      <c r="T108" s="42" t="s">
        <v>122</v>
      </c>
      <c r="U108" s="38" t="s">
        <v>112</v>
      </c>
      <c r="V108" s="40">
        <v>60</v>
      </c>
      <c r="W108" s="38" t="s">
        <v>113</v>
      </c>
      <c r="X108" s="40"/>
      <c r="Y108" s="40"/>
      <c r="Z108" s="40"/>
      <c r="AA108" s="41">
        <v>30</v>
      </c>
      <c r="AB108" s="39">
        <v>60</v>
      </c>
      <c r="AC108" s="39">
        <v>10</v>
      </c>
      <c r="AD108" s="43" t="s">
        <v>129</v>
      </c>
      <c r="AE108" s="38" t="s">
        <v>115</v>
      </c>
      <c r="AF108" s="43">
        <v>11</v>
      </c>
      <c r="AG108" s="43">
        <v>6352.5</v>
      </c>
      <c r="AH108" s="44">
        <f t="shared" si="6"/>
        <v>69877.5</v>
      </c>
      <c r="AI108" s="45">
        <f t="shared" si="7"/>
        <v>78262.8</v>
      </c>
      <c r="AJ108" s="46"/>
      <c r="AK108" s="47"/>
      <c r="AL108" s="46"/>
      <c r="AM108" s="46" t="s">
        <v>116</v>
      </c>
      <c r="AN108" s="36"/>
      <c r="AO108" s="38"/>
      <c r="AP108" s="38"/>
      <c r="AQ108" s="38"/>
      <c r="AR108" s="38" t="s">
        <v>385</v>
      </c>
      <c r="AS108" s="38" t="s">
        <v>385</v>
      </c>
      <c r="AT108" s="38"/>
      <c r="AU108" s="38"/>
      <c r="AV108" s="38"/>
      <c r="AW108" s="38"/>
      <c r="AX108" s="38"/>
      <c r="AY108" s="38"/>
      <c r="BC108" s="50">
        <v>99</v>
      </c>
    </row>
    <row r="109" spans="1:55" s="50" customFormat="1" ht="12.95" customHeight="1">
      <c r="A109" s="36" t="s">
        <v>350</v>
      </c>
      <c r="B109" s="36"/>
      <c r="C109" s="37"/>
      <c r="D109" s="36">
        <v>210020413</v>
      </c>
      <c r="E109" s="38" t="s">
        <v>3431</v>
      </c>
      <c r="F109" s="38">
        <v>22100099</v>
      </c>
      <c r="G109" s="38" t="s">
        <v>1315</v>
      </c>
      <c r="H109" s="38" t="s">
        <v>386</v>
      </c>
      <c r="I109" s="38" t="s">
        <v>387</v>
      </c>
      <c r="J109" s="38" t="s">
        <v>388</v>
      </c>
      <c r="K109" s="39" t="s">
        <v>104</v>
      </c>
      <c r="L109" s="40" t="s">
        <v>105</v>
      </c>
      <c r="M109" s="38" t="s">
        <v>121</v>
      </c>
      <c r="N109" s="41" t="s">
        <v>83</v>
      </c>
      <c r="O109" s="40" t="s">
        <v>107</v>
      </c>
      <c r="P109" s="38" t="s">
        <v>108</v>
      </c>
      <c r="Q109" s="41" t="s">
        <v>109</v>
      </c>
      <c r="R109" s="39" t="s">
        <v>110</v>
      </c>
      <c r="S109" s="40" t="s">
        <v>107</v>
      </c>
      <c r="T109" s="42" t="s">
        <v>122</v>
      </c>
      <c r="U109" s="38" t="s">
        <v>112</v>
      </c>
      <c r="V109" s="40">
        <v>60</v>
      </c>
      <c r="W109" s="38" t="s">
        <v>113</v>
      </c>
      <c r="X109" s="40"/>
      <c r="Y109" s="40"/>
      <c r="Z109" s="40"/>
      <c r="AA109" s="41">
        <v>30</v>
      </c>
      <c r="AB109" s="39">
        <v>60</v>
      </c>
      <c r="AC109" s="39">
        <v>10</v>
      </c>
      <c r="AD109" s="43" t="s">
        <v>129</v>
      </c>
      <c r="AE109" s="38" t="s">
        <v>115</v>
      </c>
      <c r="AF109" s="43">
        <v>45</v>
      </c>
      <c r="AG109" s="43">
        <v>284156.78999999998</v>
      </c>
      <c r="AH109" s="44">
        <f t="shared" si="6"/>
        <v>12787055.549999999</v>
      </c>
      <c r="AI109" s="45">
        <f t="shared" si="7"/>
        <v>14321502.216</v>
      </c>
      <c r="AJ109" s="46"/>
      <c r="AK109" s="47"/>
      <c r="AL109" s="46"/>
      <c r="AM109" s="46" t="s">
        <v>116</v>
      </c>
      <c r="AN109" s="36"/>
      <c r="AO109" s="38"/>
      <c r="AP109" s="38"/>
      <c r="AQ109" s="38"/>
      <c r="AR109" s="38" t="s">
        <v>389</v>
      </c>
      <c r="AS109" s="38" t="s">
        <v>389</v>
      </c>
      <c r="AT109" s="38"/>
      <c r="AU109" s="38"/>
      <c r="AV109" s="38"/>
      <c r="AW109" s="38"/>
      <c r="AX109" s="38"/>
      <c r="AY109" s="38"/>
      <c r="BC109" s="50">
        <v>100</v>
      </c>
    </row>
    <row r="110" spans="1:55" s="50" customFormat="1" ht="12.95" customHeight="1">
      <c r="A110" s="36" t="s">
        <v>350</v>
      </c>
      <c r="B110" s="36"/>
      <c r="C110" s="37"/>
      <c r="D110" s="36">
        <v>210009329</v>
      </c>
      <c r="E110" s="38" t="s">
        <v>3432</v>
      </c>
      <c r="F110" s="38">
        <v>22100100</v>
      </c>
      <c r="G110" s="38" t="s">
        <v>1316</v>
      </c>
      <c r="H110" s="38" t="s">
        <v>390</v>
      </c>
      <c r="I110" s="38" t="s">
        <v>391</v>
      </c>
      <c r="J110" s="38" t="s">
        <v>392</v>
      </c>
      <c r="K110" s="39" t="s">
        <v>104</v>
      </c>
      <c r="L110" s="40" t="s">
        <v>105</v>
      </c>
      <c r="M110" s="38"/>
      <c r="N110" s="41" t="s">
        <v>106</v>
      </c>
      <c r="O110" s="40" t="s">
        <v>107</v>
      </c>
      <c r="P110" s="38" t="s">
        <v>108</v>
      </c>
      <c r="Q110" s="41" t="s">
        <v>109</v>
      </c>
      <c r="R110" s="39" t="s">
        <v>110</v>
      </c>
      <c r="S110" s="40" t="s">
        <v>107</v>
      </c>
      <c r="T110" s="42" t="s">
        <v>122</v>
      </c>
      <c r="U110" s="38" t="s">
        <v>112</v>
      </c>
      <c r="V110" s="40">
        <v>60</v>
      </c>
      <c r="W110" s="38" t="s">
        <v>113</v>
      </c>
      <c r="X110" s="40"/>
      <c r="Y110" s="40"/>
      <c r="Z110" s="40"/>
      <c r="AA110" s="41">
        <v>0</v>
      </c>
      <c r="AB110" s="39">
        <v>90</v>
      </c>
      <c r="AC110" s="39">
        <v>10</v>
      </c>
      <c r="AD110" s="43" t="s">
        <v>129</v>
      </c>
      <c r="AE110" s="38" t="s">
        <v>115</v>
      </c>
      <c r="AF110" s="43">
        <v>4</v>
      </c>
      <c r="AG110" s="43">
        <v>9555</v>
      </c>
      <c r="AH110" s="44">
        <f t="shared" si="6"/>
        <v>38220</v>
      </c>
      <c r="AI110" s="45">
        <f t="shared" si="7"/>
        <v>42806.400000000001</v>
      </c>
      <c r="AJ110" s="46"/>
      <c r="AK110" s="47"/>
      <c r="AL110" s="46"/>
      <c r="AM110" s="46" t="s">
        <v>116</v>
      </c>
      <c r="AN110" s="36"/>
      <c r="AO110" s="38"/>
      <c r="AP110" s="38"/>
      <c r="AQ110" s="38"/>
      <c r="AR110" s="38" t="s">
        <v>393</v>
      </c>
      <c r="AS110" s="38" t="s">
        <v>393</v>
      </c>
      <c r="AT110" s="38"/>
      <c r="AU110" s="38"/>
      <c r="AV110" s="38"/>
      <c r="AW110" s="38"/>
      <c r="AX110" s="38"/>
      <c r="AY110" s="38"/>
      <c r="BC110" s="50">
        <v>101</v>
      </c>
    </row>
    <row r="111" spans="1:55" s="50" customFormat="1" ht="12.95" customHeight="1">
      <c r="A111" s="36" t="s">
        <v>350</v>
      </c>
      <c r="B111" s="36"/>
      <c r="C111" s="37"/>
      <c r="D111" s="36">
        <v>220023154</v>
      </c>
      <c r="E111" s="38" t="s">
        <v>1362</v>
      </c>
      <c r="F111" s="38">
        <v>22100101</v>
      </c>
      <c r="G111" s="38" t="s">
        <v>1317</v>
      </c>
      <c r="H111" s="38" t="s">
        <v>394</v>
      </c>
      <c r="I111" s="38" t="s">
        <v>395</v>
      </c>
      <c r="J111" s="38" t="s">
        <v>396</v>
      </c>
      <c r="K111" s="39" t="s">
        <v>104</v>
      </c>
      <c r="L111" s="40" t="s">
        <v>105</v>
      </c>
      <c r="M111" s="38" t="s">
        <v>121</v>
      </c>
      <c r="N111" s="41" t="s">
        <v>83</v>
      </c>
      <c r="O111" s="40" t="s">
        <v>107</v>
      </c>
      <c r="P111" s="38" t="s">
        <v>108</v>
      </c>
      <c r="Q111" s="41" t="s">
        <v>109</v>
      </c>
      <c r="R111" s="39" t="s">
        <v>110</v>
      </c>
      <c r="S111" s="40" t="s">
        <v>107</v>
      </c>
      <c r="T111" s="42" t="s">
        <v>122</v>
      </c>
      <c r="U111" s="38" t="s">
        <v>112</v>
      </c>
      <c r="V111" s="40">
        <v>60</v>
      </c>
      <c r="W111" s="38" t="s">
        <v>113</v>
      </c>
      <c r="X111" s="40"/>
      <c r="Y111" s="40"/>
      <c r="Z111" s="40"/>
      <c r="AA111" s="41">
        <v>30</v>
      </c>
      <c r="AB111" s="39">
        <v>60</v>
      </c>
      <c r="AC111" s="39">
        <v>10</v>
      </c>
      <c r="AD111" s="43" t="s">
        <v>129</v>
      </c>
      <c r="AE111" s="38" t="s">
        <v>115</v>
      </c>
      <c r="AF111" s="43">
        <v>45</v>
      </c>
      <c r="AG111" s="43">
        <v>23669.8</v>
      </c>
      <c r="AH111" s="44">
        <f t="shared" si="6"/>
        <v>1065141</v>
      </c>
      <c r="AI111" s="45">
        <f t="shared" si="7"/>
        <v>1192957.9200000002</v>
      </c>
      <c r="AJ111" s="46"/>
      <c r="AK111" s="47"/>
      <c r="AL111" s="46"/>
      <c r="AM111" s="46" t="s">
        <v>116</v>
      </c>
      <c r="AN111" s="36"/>
      <c r="AO111" s="38"/>
      <c r="AP111" s="38"/>
      <c r="AQ111" s="38"/>
      <c r="AR111" s="38" t="s">
        <v>397</v>
      </c>
      <c r="AS111" s="38" t="s">
        <v>397</v>
      </c>
      <c r="AT111" s="38"/>
      <c r="AU111" s="38"/>
      <c r="AV111" s="38"/>
      <c r="AW111" s="38"/>
      <c r="AX111" s="38"/>
      <c r="AY111" s="38"/>
      <c r="BC111" s="50">
        <v>102</v>
      </c>
    </row>
    <row r="112" spans="1:55" s="50" customFormat="1" ht="12.95" customHeight="1">
      <c r="A112" s="36" t="s">
        <v>350</v>
      </c>
      <c r="B112" s="36"/>
      <c r="C112" s="37"/>
      <c r="D112" s="36">
        <v>220005793</v>
      </c>
      <c r="E112" s="38" t="s">
        <v>3433</v>
      </c>
      <c r="F112" s="38">
        <v>22100102</v>
      </c>
      <c r="G112" s="38" t="s">
        <v>1318</v>
      </c>
      <c r="H112" s="38" t="s">
        <v>398</v>
      </c>
      <c r="I112" s="38" t="s">
        <v>395</v>
      </c>
      <c r="J112" s="38" t="s">
        <v>399</v>
      </c>
      <c r="K112" s="39" t="s">
        <v>104</v>
      </c>
      <c r="L112" s="40" t="s">
        <v>105</v>
      </c>
      <c r="M112" s="38" t="s">
        <v>121</v>
      </c>
      <c r="N112" s="41" t="s">
        <v>83</v>
      </c>
      <c r="O112" s="40" t="s">
        <v>107</v>
      </c>
      <c r="P112" s="38" t="s">
        <v>108</v>
      </c>
      <c r="Q112" s="41" t="s">
        <v>109</v>
      </c>
      <c r="R112" s="39" t="s">
        <v>110</v>
      </c>
      <c r="S112" s="40" t="s">
        <v>107</v>
      </c>
      <c r="T112" s="42" t="s">
        <v>122</v>
      </c>
      <c r="U112" s="38" t="s">
        <v>112</v>
      </c>
      <c r="V112" s="40">
        <v>60</v>
      </c>
      <c r="W112" s="38" t="s">
        <v>113</v>
      </c>
      <c r="X112" s="40"/>
      <c r="Y112" s="40"/>
      <c r="Z112" s="40"/>
      <c r="AA112" s="41">
        <v>30</v>
      </c>
      <c r="AB112" s="39">
        <v>60</v>
      </c>
      <c r="AC112" s="39">
        <v>10</v>
      </c>
      <c r="AD112" s="43" t="s">
        <v>129</v>
      </c>
      <c r="AE112" s="38" t="s">
        <v>115</v>
      </c>
      <c r="AF112" s="43">
        <v>169</v>
      </c>
      <c r="AG112" s="43">
        <v>31562.3</v>
      </c>
      <c r="AH112" s="44">
        <f t="shared" si="6"/>
        <v>5334028.7</v>
      </c>
      <c r="AI112" s="45">
        <f t="shared" si="7"/>
        <v>5974112.1440000003</v>
      </c>
      <c r="AJ112" s="46"/>
      <c r="AK112" s="47"/>
      <c r="AL112" s="46"/>
      <c r="AM112" s="46" t="s">
        <v>116</v>
      </c>
      <c r="AN112" s="36"/>
      <c r="AO112" s="38"/>
      <c r="AP112" s="38"/>
      <c r="AQ112" s="38"/>
      <c r="AR112" s="38" t="s">
        <v>400</v>
      </c>
      <c r="AS112" s="38" t="s">
        <v>400</v>
      </c>
      <c r="AT112" s="38"/>
      <c r="AU112" s="38"/>
      <c r="AV112" s="38"/>
      <c r="AW112" s="38"/>
      <c r="AX112" s="38"/>
      <c r="AY112" s="38"/>
      <c r="BC112" s="50">
        <v>103</v>
      </c>
    </row>
    <row r="113" spans="1:257" s="50" customFormat="1" ht="12.95" customHeight="1">
      <c r="A113" s="36" t="s">
        <v>350</v>
      </c>
      <c r="B113" s="36"/>
      <c r="C113" s="37" t="s">
        <v>2128</v>
      </c>
      <c r="D113" s="36">
        <v>120003633</v>
      </c>
      <c r="E113" s="38" t="s">
        <v>3434</v>
      </c>
      <c r="F113" s="38">
        <v>22100103</v>
      </c>
      <c r="G113" s="38" t="s">
        <v>1319</v>
      </c>
      <c r="H113" s="38" t="s">
        <v>401</v>
      </c>
      <c r="I113" s="38" t="s">
        <v>402</v>
      </c>
      <c r="J113" s="38" t="s">
        <v>403</v>
      </c>
      <c r="K113" s="39" t="s">
        <v>404</v>
      </c>
      <c r="L113" s="40" t="s">
        <v>105</v>
      </c>
      <c r="M113" s="38" t="s">
        <v>121</v>
      </c>
      <c r="N113" s="41" t="s">
        <v>83</v>
      </c>
      <c r="O113" s="40" t="s">
        <v>107</v>
      </c>
      <c r="P113" s="38" t="s">
        <v>108</v>
      </c>
      <c r="Q113" s="41" t="s">
        <v>151</v>
      </c>
      <c r="R113" s="39" t="s">
        <v>110</v>
      </c>
      <c r="S113" s="40" t="s">
        <v>107</v>
      </c>
      <c r="T113" s="42" t="s">
        <v>122</v>
      </c>
      <c r="U113" s="38" t="s">
        <v>112</v>
      </c>
      <c r="V113" s="40">
        <v>90</v>
      </c>
      <c r="W113" s="38" t="s">
        <v>113</v>
      </c>
      <c r="X113" s="40"/>
      <c r="Y113" s="40"/>
      <c r="Z113" s="40"/>
      <c r="AA113" s="41">
        <v>30</v>
      </c>
      <c r="AB113" s="39">
        <v>60</v>
      </c>
      <c r="AC113" s="39">
        <v>10</v>
      </c>
      <c r="AD113" s="43" t="s">
        <v>123</v>
      </c>
      <c r="AE113" s="38" t="s">
        <v>115</v>
      </c>
      <c r="AF113" s="43">
        <v>50</v>
      </c>
      <c r="AG113" s="195">
        <v>308580</v>
      </c>
      <c r="AH113" s="44">
        <v>0</v>
      </c>
      <c r="AI113" s="45">
        <f t="shared" si="7"/>
        <v>0</v>
      </c>
      <c r="AJ113" s="46"/>
      <c r="AK113" s="47"/>
      <c r="AL113" s="46"/>
      <c r="AM113" s="46" t="s">
        <v>116</v>
      </c>
      <c r="AN113" s="36"/>
      <c r="AO113" s="38"/>
      <c r="AP113" s="38"/>
      <c r="AQ113" s="38"/>
      <c r="AR113" s="38" t="s">
        <v>405</v>
      </c>
      <c r="AS113" s="38" t="s">
        <v>405</v>
      </c>
      <c r="AT113" s="38"/>
      <c r="AU113" s="38"/>
      <c r="AV113" s="38"/>
      <c r="AW113" s="38"/>
      <c r="AX113" s="38"/>
      <c r="AY113" s="38"/>
      <c r="BC113" s="50">
        <v>104</v>
      </c>
    </row>
    <row r="114" spans="1:257" s="50" customFormat="1" ht="12.95" customHeight="1">
      <c r="A114" s="348" t="s">
        <v>350</v>
      </c>
      <c r="B114" s="347"/>
      <c r="C114" s="347" t="s">
        <v>3849</v>
      </c>
      <c r="D114" s="348">
        <v>120003633</v>
      </c>
      <c r="E114" s="348" t="s">
        <v>3850</v>
      </c>
      <c r="F114" s="348">
        <v>22100103</v>
      </c>
      <c r="G114" s="328"/>
      <c r="H114" s="445" t="s">
        <v>401</v>
      </c>
      <c r="I114" s="445" t="s">
        <v>402</v>
      </c>
      <c r="J114" s="445" t="s">
        <v>403</v>
      </c>
      <c r="K114" s="348" t="s">
        <v>404</v>
      </c>
      <c r="L114" s="348" t="s">
        <v>105</v>
      </c>
      <c r="M114" s="327" t="s">
        <v>121</v>
      </c>
      <c r="N114" s="348" t="s">
        <v>83</v>
      </c>
      <c r="O114" s="347" t="s">
        <v>107</v>
      </c>
      <c r="P114" s="350" t="s">
        <v>108</v>
      </c>
      <c r="Q114" s="327" t="s">
        <v>109</v>
      </c>
      <c r="R114" s="327" t="s">
        <v>110</v>
      </c>
      <c r="S114" s="347" t="s">
        <v>107</v>
      </c>
      <c r="T114" s="350" t="s">
        <v>122</v>
      </c>
      <c r="U114" s="327" t="s">
        <v>112</v>
      </c>
      <c r="V114" s="327">
        <v>90</v>
      </c>
      <c r="W114" s="327" t="s">
        <v>113</v>
      </c>
      <c r="X114" s="327"/>
      <c r="Y114" s="327"/>
      <c r="Z114" s="327"/>
      <c r="AA114" s="579">
        <v>30</v>
      </c>
      <c r="AB114" s="327">
        <v>60</v>
      </c>
      <c r="AC114" s="579">
        <v>10</v>
      </c>
      <c r="AD114" s="327" t="s">
        <v>123</v>
      </c>
      <c r="AE114" s="327" t="s">
        <v>115</v>
      </c>
      <c r="AF114" s="591">
        <v>50</v>
      </c>
      <c r="AG114" s="597">
        <v>308580</v>
      </c>
      <c r="AH114" s="602">
        <f>AF114*AG114</f>
        <v>15429000</v>
      </c>
      <c r="AI114" s="616">
        <f t="shared" si="7"/>
        <v>17280480</v>
      </c>
      <c r="AJ114" s="349"/>
      <c r="AK114" s="349"/>
      <c r="AL114" s="349"/>
      <c r="AM114" s="637" t="s">
        <v>116</v>
      </c>
      <c r="AN114" s="644"/>
      <c r="AO114" s="644"/>
      <c r="AP114" s="327"/>
      <c r="AQ114" s="327"/>
      <c r="AR114" s="327" t="s">
        <v>405</v>
      </c>
      <c r="AS114" s="328"/>
      <c r="AT114" s="327"/>
      <c r="AU114" s="327"/>
      <c r="AV114" s="327"/>
      <c r="AW114" s="327"/>
      <c r="AX114" s="327"/>
      <c r="AY114" s="327" t="s">
        <v>3851</v>
      </c>
      <c r="AZ114" s="680"/>
      <c r="BA114" s="329"/>
      <c r="BB114" s="446" t="e">
        <f>VLOOKUP(#REF!,E1:BC111,52,0)</f>
        <v>#REF!</v>
      </c>
      <c r="BC114" s="446" t="e">
        <f>BB114+0.5</f>
        <v>#REF!</v>
      </c>
      <c r="BD114" s="329"/>
      <c r="BE114" s="329"/>
      <c r="BF114" s="329"/>
      <c r="BG114" s="329"/>
      <c r="BH114" s="329"/>
      <c r="BI114" s="329"/>
      <c r="BJ114" s="329"/>
      <c r="BK114" s="329"/>
      <c r="BL114" s="329"/>
      <c r="BM114" s="329"/>
      <c r="BN114" s="329"/>
      <c r="BO114" s="329"/>
      <c r="BP114" s="329"/>
      <c r="BQ114" s="329"/>
      <c r="BR114" s="329"/>
      <c r="BS114" s="329"/>
      <c r="BT114" s="329"/>
      <c r="BU114" s="329"/>
      <c r="BV114" s="329"/>
      <c r="BW114" s="329"/>
      <c r="BX114" s="329"/>
      <c r="BY114" s="329"/>
      <c r="BZ114" s="329"/>
      <c r="CA114" s="329"/>
      <c r="CB114" s="329"/>
      <c r="CC114" s="329"/>
      <c r="CD114" s="329"/>
      <c r="CE114" s="329"/>
      <c r="CF114" s="329"/>
      <c r="CG114" s="329"/>
      <c r="CH114" s="329"/>
      <c r="CI114" s="329"/>
      <c r="CJ114" s="329"/>
      <c r="CK114" s="329"/>
      <c r="CL114" s="329"/>
      <c r="CM114" s="329"/>
      <c r="CN114" s="329"/>
      <c r="CO114" s="329"/>
      <c r="CP114" s="329"/>
      <c r="CQ114" s="329"/>
      <c r="CR114" s="329"/>
      <c r="CS114" s="329"/>
      <c r="CT114" s="329"/>
      <c r="CU114" s="329"/>
      <c r="CV114" s="329"/>
      <c r="CW114" s="329"/>
      <c r="CX114" s="329"/>
      <c r="CY114" s="329"/>
      <c r="CZ114" s="329"/>
      <c r="DA114" s="329"/>
      <c r="DB114" s="329"/>
      <c r="DC114" s="329"/>
      <c r="DD114" s="329"/>
      <c r="DE114" s="329"/>
      <c r="DF114" s="329"/>
      <c r="DG114" s="329"/>
      <c r="DH114" s="329"/>
      <c r="DI114" s="329"/>
      <c r="DJ114" s="329"/>
      <c r="DK114" s="329"/>
      <c r="DL114" s="329"/>
      <c r="DM114" s="329"/>
      <c r="DN114" s="329"/>
      <c r="DO114" s="329"/>
      <c r="DP114" s="329"/>
      <c r="DQ114" s="329"/>
      <c r="DR114" s="329"/>
      <c r="DS114" s="329"/>
      <c r="DT114" s="329"/>
      <c r="DU114" s="329"/>
      <c r="DV114" s="329"/>
      <c r="DW114" s="329"/>
      <c r="DX114" s="329"/>
      <c r="DY114" s="329"/>
      <c r="DZ114" s="329"/>
      <c r="EA114" s="329"/>
      <c r="EB114" s="329"/>
      <c r="EC114" s="329"/>
      <c r="ED114" s="329"/>
      <c r="EE114" s="329"/>
      <c r="EF114" s="329"/>
      <c r="EG114" s="329"/>
      <c r="EH114" s="329"/>
      <c r="EI114" s="329"/>
      <c r="EJ114" s="329"/>
      <c r="EK114" s="329"/>
      <c r="EL114" s="329"/>
      <c r="EM114" s="329"/>
      <c r="EN114" s="329"/>
      <c r="EO114" s="329"/>
      <c r="EP114" s="329"/>
      <c r="EQ114" s="329"/>
      <c r="ER114" s="329"/>
      <c r="ES114" s="329"/>
      <c r="ET114" s="329"/>
      <c r="EU114" s="329"/>
      <c r="EV114" s="329"/>
      <c r="EW114" s="329"/>
      <c r="EX114" s="329"/>
      <c r="EY114" s="329"/>
      <c r="EZ114" s="329"/>
      <c r="FA114" s="329"/>
      <c r="FB114" s="329"/>
      <c r="FC114" s="329"/>
      <c r="FD114" s="329"/>
      <c r="FE114" s="329"/>
      <c r="FF114" s="329"/>
      <c r="FG114" s="329"/>
      <c r="FH114" s="329"/>
      <c r="FI114" s="329"/>
      <c r="FJ114" s="329"/>
      <c r="FK114" s="329"/>
      <c r="FL114" s="329"/>
      <c r="FM114" s="329"/>
      <c r="FN114" s="329"/>
      <c r="FO114" s="329"/>
      <c r="FP114" s="329"/>
      <c r="FQ114" s="329"/>
      <c r="FR114" s="329"/>
      <c r="FS114" s="329"/>
      <c r="FT114" s="329"/>
      <c r="FU114" s="329"/>
      <c r="FV114" s="329"/>
      <c r="FW114" s="329"/>
      <c r="FX114" s="329"/>
      <c r="FY114" s="329"/>
      <c r="FZ114" s="329"/>
      <c r="GA114" s="329"/>
      <c r="GB114" s="329"/>
      <c r="GC114" s="329"/>
      <c r="GD114" s="329"/>
      <c r="GE114" s="329"/>
      <c r="GF114" s="329"/>
      <c r="GG114" s="329"/>
      <c r="GH114" s="329"/>
      <c r="GI114" s="329"/>
      <c r="GJ114" s="329"/>
      <c r="GK114" s="329"/>
      <c r="GL114" s="329"/>
      <c r="GM114" s="329"/>
      <c r="GN114" s="329"/>
      <c r="GO114" s="329"/>
      <c r="GP114" s="329"/>
      <c r="GQ114" s="329"/>
      <c r="GR114" s="329"/>
      <c r="GS114" s="329"/>
      <c r="GT114" s="329"/>
      <c r="GU114" s="329"/>
      <c r="GV114" s="329"/>
      <c r="GW114" s="329"/>
      <c r="GX114" s="329"/>
      <c r="GY114" s="329"/>
      <c r="GZ114" s="329"/>
      <c r="HA114" s="329"/>
      <c r="HB114" s="329"/>
      <c r="HC114" s="329"/>
      <c r="HD114" s="329"/>
      <c r="HE114" s="329"/>
      <c r="HF114" s="329"/>
      <c r="HG114" s="329"/>
      <c r="HH114" s="329"/>
      <c r="HI114" s="329"/>
      <c r="HJ114" s="329"/>
      <c r="HK114" s="329"/>
      <c r="HL114" s="329"/>
      <c r="HM114" s="329"/>
      <c r="HN114" s="329"/>
      <c r="HO114" s="329"/>
      <c r="HP114" s="329"/>
      <c r="HQ114" s="329"/>
      <c r="HR114" s="329"/>
      <c r="HS114" s="329"/>
      <c r="HT114" s="329"/>
      <c r="HU114" s="329"/>
      <c r="HV114" s="329"/>
      <c r="HW114" s="329"/>
      <c r="HX114" s="329"/>
      <c r="HY114" s="329"/>
      <c r="HZ114" s="329"/>
      <c r="IA114" s="329"/>
      <c r="IB114" s="329"/>
      <c r="IC114" s="329"/>
      <c r="ID114" s="329"/>
      <c r="IE114" s="329"/>
      <c r="IF114" s="329"/>
      <c r="IG114" s="329"/>
      <c r="IH114" s="329"/>
      <c r="II114" s="329"/>
      <c r="IJ114" s="329"/>
      <c r="IK114" s="329"/>
      <c r="IL114" s="329"/>
      <c r="IM114" s="329"/>
      <c r="IN114" s="329"/>
      <c r="IO114" s="329"/>
      <c r="IP114" s="329"/>
      <c r="IQ114" s="329"/>
      <c r="IR114" s="329"/>
      <c r="IS114" s="329"/>
      <c r="IT114" s="329"/>
      <c r="IU114" s="329"/>
      <c r="IV114" s="329"/>
      <c r="IW114" s="329"/>
    </row>
    <row r="115" spans="1:257" s="705" customFormat="1" ht="12.95" customHeight="1">
      <c r="A115" s="692" t="s">
        <v>350</v>
      </c>
      <c r="B115" s="692"/>
      <c r="C115" s="693" t="s">
        <v>2128</v>
      </c>
      <c r="D115" s="692">
        <v>120003662</v>
      </c>
      <c r="E115" s="694" t="s">
        <v>3435</v>
      </c>
      <c r="F115" s="694">
        <v>22100104</v>
      </c>
      <c r="G115" s="694" t="s">
        <v>1320</v>
      </c>
      <c r="H115" s="694" t="s">
        <v>401</v>
      </c>
      <c r="I115" s="694" t="s">
        <v>402</v>
      </c>
      <c r="J115" s="694" t="s">
        <v>403</v>
      </c>
      <c r="K115" s="695" t="s">
        <v>404</v>
      </c>
      <c r="L115" s="696" t="s">
        <v>105</v>
      </c>
      <c r="M115" s="694" t="s">
        <v>121</v>
      </c>
      <c r="N115" s="697" t="s">
        <v>83</v>
      </c>
      <c r="O115" s="696" t="s">
        <v>107</v>
      </c>
      <c r="P115" s="694" t="s">
        <v>108</v>
      </c>
      <c r="Q115" s="697" t="s">
        <v>151</v>
      </c>
      <c r="R115" s="695" t="s">
        <v>110</v>
      </c>
      <c r="S115" s="696" t="s">
        <v>107</v>
      </c>
      <c r="T115" s="698" t="s">
        <v>122</v>
      </c>
      <c r="U115" s="694" t="s">
        <v>112</v>
      </c>
      <c r="V115" s="696">
        <v>90</v>
      </c>
      <c r="W115" s="694" t="s">
        <v>113</v>
      </c>
      <c r="X115" s="696"/>
      <c r="Y115" s="696"/>
      <c r="Z115" s="696"/>
      <c r="AA115" s="697">
        <v>30</v>
      </c>
      <c r="AB115" s="695">
        <v>60</v>
      </c>
      <c r="AC115" s="695">
        <v>10</v>
      </c>
      <c r="AD115" s="700" t="s">
        <v>123</v>
      </c>
      <c r="AE115" s="694" t="s">
        <v>115</v>
      </c>
      <c r="AF115" s="700">
        <v>30</v>
      </c>
      <c r="AG115" s="706">
        <v>214380</v>
      </c>
      <c r="AH115" s="701">
        <v>0</v>
      </c>
      <c r="AI115" s="702">
        <v>0</v>
      </c>
      <c r="AJ115" s="703"/>
      <c r="AK115" s="704"/>
      <c r="AL115" s="703"/>
      <c r="AM115" s="703" t="s">
        <v>116</v>
      </c>
      <c r="AN115" s="692"/>
      <c r="AO115" s="694"/>
      <c r="AP115" s="694"/>
      <c r="AQ115" s="694"/>
      <c r="AR115" s="694" t="s">
        <v>406</v>
      </c>
      <c r="AS115" s="694" t="s">
        <v>406</v>
      </c>
      <c r="AT115" s="694"/>
      <c r="AU115" s="694"/>
      <c r="AV115" s="694"/>
      <c r="AW115" s="694"/>
      <c r="AX115" s="694"/>
      <c r="AY115" s="694" t="s">
        <v>3920</v>
      </c>
      <c r="AZ115" s="705" t="s">
        <v>3958</v>
      </c>
      <c r="BC115" s="705">
        <v>105</v>
      </c>
    </row>
    <row r="116" spans="1:257" s="50" customFormat="1" ht="12.95" customHeight="1">
      <c r="A116" s="36" t="s">
        <v>350</v>
      </c>
      <c r="B116" s="36"/>
      <c r="C116" s="37" t="s">
        <v>2128</v>
      </c>
      <c r="D116" s="36">
        <v>120003664</v>
      </c>
      <c r="E116" s="38" t="s">
        <v>3436</v>
      </c>
      <c r="F116" s="38">
        <v>22100105</v>
      </c>
      <c r="G116" s="38" t="s">
        <v>1321</v>
      </c>
      <c r="H116" s="38" t="s">
        <v>401</v>
      </c>
      <c r="I116" s="38" t="s">
        <v>402</v>
      </c>
      <c r="J116" s="38" t="s">
        <v>403</v>
      </c>
      <c r="K116" s="39" t="s">
        <v>404</v>
      </c>
      <c r="L116" s="40" t="s">
        <v>105</v>
      </c>
      <c r="M116" s="38" t="s">
        <v>121</v>
      </c>
      <c r="N116" s="41" t="s">
        <v>83</v>
      </c>
      <c r="O116" s="40" t="s">
        <v>107</v>
      </c>
      <c r="P116" s="38" t="s">
        <v>108</v>
      </c>
      <c r="Q116" s="41" t="s">
        <v>151</v>
      </c>
      <c r="R116" s="39" t="s">
        <v>110</v>
      </c>
      <c r="S116" s="40" t="s">
        <v>107</v>
      </c>
      <c r="T116" s="42" t="s">
        <v>122</v>
      </c>
      <c r="U116" s="38" t="s">
        <v>112</v>
      </c>
      <c r="V116" s="40">
        <v>90</v>
      </c>
      <c r="W116" s="38" t="s">
        <v>113</v>
      </c>
      <c r="X116" s="40"/>
      <c r="Y116" s="40"/>
      <c r="Z116" s="40"/>
      <c r="AA116" s="41">
        <v>30</v>
      </c>
      <c r="AB116" s="39">
        <v>60</v>
      </c>
      <c r="AC116" s="39">
        <v>10</v>
      </c>
      <c r="AD116" s="43" t="s">
        <v>123</v>
      </c>
      <c r="AE116" s="38" t="s">
        <v>115</v>
      </c>
      <c r="AF116" s="43">
        <v>10</v>
      </c>
      <c r="AG116" s="195">
        <v>429193.64</v>
      </c>
      <c r="AH116" s="44">
        <v>0</v>
      </c>
      <c r="AI116" s="45">
        <f t="shared" ref="AI116:AI147" si="8">AH116*1.12</f>
        <v>0</v>
      </c>
      <c r="AJ116" s="46"/>
      <c r="AK116" s="47"/>
      <c r="AL116" s="46"/>
      <c r="AM116" s="46" t="s">
        <v>116</v>
      </c>
      <c r="AN116" s="36"/>
      <c r="AO116" s="38"/>
      <c r="AP116" s="38"/>
      <c r="AQ116" s="38"/>
      <c r="AR116" s="38" t="s">
        <v>407</v>
      </c>
      <c r="AS116" s="38" t="s">
        <v>407</v>
      </c>
      <c r="AT116" s="38"/>
      <c r="AU116" s="38"/>
      <c r="AV116" s="38"/>
      <c r="AW116" s="38"/>
      <c r="AX116" s="38"/>
      <c r="AY116" s="38"/>
      <c r="BC116" s="50">
        <v>106</v>
      </c>
    </row>
    <row r="117" spans="1:257" s="50" customFormat="1" ht="12.95" customHeight="1">
      <c r="A117" s="348" t="s">
        <v>350</v>
      </c>
      <c r="B117" s="347"/>
      <c r="C117" s="347" t="s">
        <v>3849</v>
      </c>
      <c r="D117" s="348">
        <v>120003664</v>
      </c>
      <c r="E117" s="348" t="s">
        <v>3852</v>
      </c>
      <c r="F117" s="348">
        <v>22100105</v>
      </c>
      <c r="G117" s="328"/>
      <c r="H117" s="445" t="s">
        <v>401</v>
      </c>
      <c r="I117" s="445" t="s">
        <v>402</v>
      </c>
      <c r="J117" s="445" t="s">
        <v>403</v>
      </c>
      <c r="K117" s="348" t="s">
        <v>404</v>
      </c>
      <c r="L117" s="348" t="s">
        <v>105</v>
      </c>
      <c r="M117" s="327" t="s">
        <v>121</v>
      </c>
      <c r="N117" s="348" t="s">
        <v>83</v>
      </c>
      <c r="O117" s="347" t="s">
        <v>107</v>
      </c>
      <c r="P117" s="350" t="s">
        <v>108</v>
      </c>
      <c r="Q117" s="327" t="s">
        <v>109</v>
      </c>
      <c r="R117" s="327" t="s">
        <v>110</v>
      </c>
      <c r="S117" s="347" t="s">
        <v>107</v>
      </c>
      <c r="T117" s="350" t="s">
        <v>122</v>
      </c>
      <c r="U117" s="327" t="s">
        <v>112</v>
      </c>
      <c r="V117" s="327">
        <v>90</v>
      </c>
      <c r="W117" s="327" t="s">
        <v>113</v>
      </c>
      <c r="X117" s="327"/>
      <c r="Y117" s="327"/>
      <c r="Z117" s="327"/>
      <c r="AA117" s="579">
        <v>30</v>
      </c>
      <c r="AB117" s="327">
        <v>60</v>
      </c>
      <c r="AC117" s="579">
        <v>10</v>
      </c>
      <c r="AD117" s="327" t="s">
        <v>123</v>
      </c>
      <c r="AE117" s="327" t="s">
        <v>115</v>
      </c>
      <c r="AF117" s="591">
        <v>10</v>
      </c>
      <c r="AG117" s="597">
        <v>429193.64</v>
      </c>
      <c r="AH117" s="602">
        <f>AF117*AG117</f>
        <v>4291936.4000000004</v>
      </c>
      <c r="AI117" s="616">
        <f t="shared" si="8"/>
        <v>4806968.7680000011</v>
      </c>
      <c r="AJ117" s="349"/>
      <c r="AK117" s="349"/>
      <c r="AL117" s="349"/>
      <c r="AM117" s="637" t="s">
        <v>116</v>
      </c>
      <c r="AN117" s="644"/>
      <c r="AO117" s="644"/>
      <c r="AP117" s="327"/>
      <c r="AQ117" s="327"/>
      <c r="AR117" s="327" t="s">
        <v>407</v>
      </c>
      <c r="AS117" s="328"/>
      <c r="AT117" s="327"/>
      <c r="AU117" s="327"/>
      <c r="AV117" s="327"/>
      <c r="AW117" s="327"/>
      <c r="AX117" s="327"/>
      <c r="AY117" s="327" t="s">
        <v>3851</v>
      </c>
      <c r="AZ117" s="680"/>
      <c r="BA117" s="329"/>
      <c r="BB117" s="446" t="e">
        <f>VLOOKUP(#REF!,E1:BC114,52,0)</f>
        <v>#REF!</v>
      </c>
      <c r="BC117" s="446" t="e">
        <f>BB117+0.5</f>
        <v>#REF!</v>
      </c>
      <c r="BD117" s="329"/>
      <c r="BE117" s="329"/>
      <c r="BF117" s="329"/>
      <c r="BG117" s="329"/>
      <c r="BH117" s="329"/>
      <c r="BI117" s="329"/>
      <c r="BJ117" s="329"/>
      <c r="BK117" s="329"/>
      <c r="BL117" s="329"/>
      <c r="BM117" s="329"/>
      <c r="BN117" s="329"/>
      <c r="BO117" s="329"/>
      <c r="BP117" s="329"/>
      <c r="BQ117" s="329"/>
      <c r="BR117" s="329"/>
      <c r="BS117" s="329"/>
      <c r="BT117" s="329"/>
      <c r="BU117" s="329"/>
      <c r="BV117" s="329"/>
      <c r="BW117" s="329"/>
      <c r="BX117" s="329"/>
      <c r="BY117" s="329"/>
      <c r="BZ117" s="329"/>
      <c r="CA117" s="329"/>
      <c r="CB117" s="329"/>
      <c r="CC117" s="329"/>
      <c r="CD117" s="329"/>
      <c r="CE117" s="329"/>
      <c r="CF117" s="329"/>
      <c r="CG117" s="329"/>
      <c r="CH117" s="329"/>
      <c r="CI117" s="329"/>
      <c r="CJ117" s="329"/>
      <c r="CK117" s="329"/>
      <c r="CL117" s="329"/>
      <c r="CM117" s="329"/>
      <c r="CN117" s="329"/>
      <c r="CO117" s="329"/>
      <c r="CP117" s="329"/>
      <c r="CQ117" s="329"/>
      <c r="CR117" s="329"/>
      <c r="CS117" s="329"/>
      <c r="CT117" s="329"/>
      <c r="CU117" s="329"/>
      <c r="CV117" s="329"/>
      <c r="CW117" s="329"/>
      <c r="CX117" s="329"/>
      <c r="CY117" s="329"/>
      <c r="CZ117" s="329"/>
      <c r="DA117" s="329"/>
      <c r="DB117" s="329"/>
      <c r="DC117" s="329"/>
      <c r="DD117" s="329"/>
      <c r="DE117" s="329"/>
      <c r="DF117" s="329"/>
      <c r="DG117" s="329"/>
      <c r="DH117" s="329"/>
      <c r="DI117" s="329"/>
      <c r="DJ117" s="329"/>
      <c r="DK117" s="329"/>
      <c r="DL117" s="329"/>
      <c r="DM117" s="329"/>
      <c r="DN117" s="329"/>
      <c r="DO117" s="329"/>
      <c r="DP117" s="329"/>
      <c r="DQ117" s="329"/>
      <c r="DR117" s="329"/>
      <c r="DS117" s="329"/>
      <c r="DT117" s="329"/>
      <c r="DU117" s="329"/>
      <c r="DV117" s="329"/>
      <c r="DW117" s="329"/>
      <c r="DX117" s="329"/>
      <c r="DY117" s="329"/>
      <c r="DZ117" s="329"/>
      <c r="EA117" s="329"/>
      <c r="EB117" s="329"/>
      <c r="EC117" s="329"/>
      <c r="ED117" s="329"/>
      <c r="EE117" s="329"/>
      <c r="EF117" s="329"/>
      <c r="EG117" s="329"/>
      <c r="EH117" s="329"/>
      <c r="EI117" s="329"/>
      <c r="EJ117" s="329"/>
      <c r="EK117" s="329"/>
      <c r="EL117" s="329"/>
      <c r="EM117" s="329"/>
      <c r="EN117" s="329"/>
      <c r="EO117" s="329"/>
      <c r="EP117" s="329"/>
      <c r="EQ117" s="329"/>
      <c r="ER117" s="329"/>
      <c r="ES117" s="329"/>
      <c r="ET117" s="329"/>
      <c r="EU117" s="329"/>
      <c r="EV117" s="329"/>
      <c r="EW117" s="329"/>
      <c r="EX117" s="329"/>
      <c r="EY117" s="329"/>
      <c r="EZ117" s="329"/>
      <c r="FA117" s="329"/>
      <c r="FB117" s="329"/>
      <c r="FC117" s="329"/>
      <c r="FD117" s="329"/>
      <c r="FE117" s="329"/>
      <c r="FF117" s="329"/>
      <c r="FG117" s="329"/>
      <c r="FH117" s="329"/>
      <c r="FI117" s="329"/>
      <c r="FJ117" s="329"/>
      <c r="FK117" s="329"/>
      <c r="FL117" s="329"/>
      <c r="FM117" s="329"/>
      <c r="FN117" s="329"/>
      <c r="FO117" s="329"/>
      <c r="FP117" s="329"/>
      <c r="FQ117" s="329"/>
      <c r="FR117" s="329"/>
      <c r="FS117" s="329"/>
      <c r="FT117" s="329"/>
      <c r="FU117" s="329"/>
      <c r="FV117" s="329"/>
      <c r="FW117" s="329"/>
      <c r="FX117" s="329"/>
      <c r="FY117" s="329"/>
      <c r="FZ117" s="329"/>
      <c r="GA117" s="329"/>
      <c r="GB117" s="329"/>
      <c r="GC117" s="329"/>
      <c r="GD117" s="329"/>
      <c r="GE117" s="329"/>
      <c r="GF117" s="329"/>
      <c r="GG117" s="329"/>
      <c r="GH117" s="329"/>
      <c r="GI117" s="329"/>
      <c r="GJ117" s="329"/>
      <c r="GK117" s="329"/>
      <c r="GL117" s="329"/>
      <c r="GM117" s="329"/>
      <c r="GN117" s="329"/>
      <c r="GO117" s="329"/>
      <c r="GP117" s="329"/>
      <c r="GQ117" s="329"/>
      <c r="GR117" s="329"/>
      <c r="GS117" s="329"/>
      <c r="GT117" s="329"/>
      <c r="GU117" s="329"/>
      <c r="GV117" s="329"/>
      <c r="GW117" s="329"/>
      <c r="GX117" s="329"/>
      <c r="GY117" s="329"/>
      <c r="GZ117" s="329"/>
      <c r="HA117" s="329"/>
      <c r="HB117" s="329"/>
      <c r="HC117" s="329"/>
      <c r="HD117" s="329"/>
      <c r="HE117" s="329"/>
      <c r="HF117" s="329"/>
      <c r="HG117" s="329"/>
      <c r="HH117" s="329"/>
      <c r="HI117" s="329"/>
      <c r="HJ117" s="329"/>
      <c r="HK117" s="329"/>
      <c r="HL117" s="329"/>
      <c r="HM117" s="329"/>
      <c r="HN117" s="329"/>
      <c r="HO117" s="329"/>
      <c r="HP117" s="329"/>
      <c r="HQ117" s="329"/>
      <c r="HR117" s="329"/>
      <c r="HS117" s="329"/>
      <c r="HT117" s="329"/>
      <c r="HU117" s="329"/>
      <c r="HV117" s="329"/>
      <c r="HW117" s="329"/>
      <c r="HX117" s="329"/>
      <c r="HY117" s="329"/>
      <c r="HZ117" s="329"/>
      <c r="IA117" s="329"/>
      <c r="IB117" s="329"/>
      <c r="IC117" s="329"/>
      <c r="ID117" s="329"/>
      <c r="IE117" s="329"/>
      <c r="IF117" s="329"/>
      <c r="IG117" s="329"/>
      <c r="IH117" s="329"/>
      <c r="II117" s="329"/>
      <c r="IJ117" s="329"/>
      <c r="IK117" s="329"/>
      <c r="IL117" s="329"/>
      <c r="IM117" s="329"/>
      <c r="IN117" s="329"/>
      <c r="IO117" s="329"/>
      <c r="IP117" s="329"/>
      <c r="IQ117" s="329"/>
      <c r="IR117" s="329"/>
      <c r="IS117" s="329"/>
      <c r="IT117" s="329"/>
      <c r="IU117" s="329"/>
      <c r="IV117" s="329"/>
      <c r="IW117" s="329"/>
    </row>
    <row r="118" spans="1:257" s="50" customFormat="1" ht="12.95" customHeight="1">
      <c r="A118" s="36" t="s">
        <v>350</v>
      </c>
      <c r="B118" s="36"/>
      <c r="C118" s="37" t="s">
        <v>2128</v>
      </c>
      <c r="D118" s="36">
        <v>120003665</v>
      </c>
      <c r="E118" s="38" t="s">
        <v>3437</v>
      </c>
      <c r="F118" s="38">
        <v>22100106</v>
      </c>
      <c r="G118" s="38" t="s">
        <v>1322</v>
      </c>
      <c r="H118" s="38" t="s">
        <v>401</v>
      </c>
      <c r="I118" s="38" t="s">
        <v>402</v>
      </c>
      <c r="J118" s="38" t="s">
        <v>403</v>
      </c>
      <c r="K118" s="39" t="s">
        <v>404</v>
      </c>
      <c r="L118" s="40" t="s">
        <v>105</v>
      </c>
      <c r="M118" s="38" t="s">
        <v>121</v>
      </c>
      <c r="N118" s="41" t="s">
        <v>83</v>
      </c>
      <c r="O118" s="40" t="s">
        <v>107</v>
      </c>
      <c r="P118" s="38" t="s">
        <v>108</v>
      </c>
      <c r="Q118" s="41" t="s">
        <v>151</v>
      </c>
      <c r="R118" s="39" t="s">
        <v>110</v>
      </c>
      <c r="S118" s="40" t="s">
        <v>107</v>
      </c>
      <c r="T118" s="42" t="s">
        <v>122</v>
      </c>
      <c r="U118" s="38" t="s">
        <v>112</v>
      </c>
      <c r="V118" s="40">
        <v>90</v>
      </c>
      <c r="W118" s="38" t="s">
        <v>113</v>
      </c>
      <c r="X118" s="40"/>
      <c r="Y118" s="40"/>
      <c r="Z118" s="40"/>
      <c r="AA118" s="41">
        <v>30</v>
      </c>
      <c r="AB118" s="39">
        <v>60</v>
      </c>
      <c r="AC118" s="39">
        <v>10</v>
      </c>
      <c r="AD118" s="43" t="s">
        <v>123</v>
      </c>
      <c r="AE118" s="38" t="s">
        <v>115</v>
      </c>
      <c r="AF118" s="43">
        <v>100</v>
      </c>
      <c r="AG118" s="195">
        <v>164310</v>
      </c>
      <c r="AH118" s="44">
        <v>0</v>
      </c>
      <c r="AI118" s="45">
        <f t="shared" si="8"/>
        <v>0</v>
      </c>
      <c r="AJ118" s="46"/>
      <c r="AK118" s="47"/>
      <c r="AL118" s="46"/>
      <c r="AM118" s="46" t="s">
        <v>116</v>
      </c>
      <c r="AN118" s="36"/>
      <c r="AO118" s="38"/>
      <c r="AP118" s="38"/>
      <c r="AQ118" s="38"/>
      <c r="AR118" s="38" t="s">
        <v>408</v>
      </c>
      <c r="AS118" s="38" t="s">
        <v>408</v>
      </c>
      <c r="AT118" s="38"/>
      <c r="AU118" s="38"/>
      <c r="AV118" s="38"/>
      <c r="AW118" s="38"/>
      <c r="AX118" s="38"/>
      <c r="AY118" s="38"/>
      <c r="BC118" s="50">
        <v>107</v>
      </c>
    </row>
    <row r="119" spans="1:257" s="50" customFormat="1" ht="12.95" customHeight="1">
      <c r="A119" s="348" t="s">
        <v>350</v>
      </c>
      <c r="B119" s="347"/>
      <c r="C119" s="347" t="s">
        <v>3849</v>
      </c>
      <c r="D119" s="348">
        <v>120003665</v>
      </c>
      <c r="E119" s="348" t="s">
        <v>3853</v>
      </c>
      <c r="F119" s="348">
        <v>22100106</v>
      </c>
      <c r="G119" s="328"/>
      <c r="H119" s="445" t="s">
        <v>401</v>
      </c>
      <c r="I119" s="445" t="s">
        <v>402</v>
      </c>
      <c r="J119" s="445" t="s">
        <v>403</v>
      </c>
      <c r="K119" s="348" t="s">
        <v>404</v>
      </c>
      <c r="L119" s="348" t="s">
        <v>105</v>
      </c>
      <c r="M119" s="327" t="s">
        <v>121</v>
      </c>
      <c r="N119" s="348" t="s">
        <v>83</v>
      </c>
      <c r="O119" s="347" t="s">
        <v>107</v>
      </c>
      <c r="P119" s="350" t="s">
        <v>108</v>
      </c>
      <c r="Q119" s="327" t="s">
        <v>109</v>
      </c>
      <c r="R119" s="327" t="s">
        <v>110</v>
      </c>
      <c r="S119" s="347" t="s">
        <v>107</v>
      </c>
      <c r="T119" s="350" t="s">
        <v>122</v>
      </c>
      <c r="U119" s="327" t="s">
        <v>112</v>
      </c>
      <c r="V119" s="327">
        <v>90</v>
      </c>
      <c r="W119" s="327" t="s">
        <v>113</v>
      </c>
      <c r="X119" s="327"/>
      <c r="Y119" s="327"/>
      <c r="Z119" s="327"/>
      <c r="AA119" s="579">
        <v>30</v>
      </c>
      <c r="AB119" s="327">
        <v>60</v>
      </c>
      <c r="AC119" s="579">
        <v>10</v>
      </c>
      <c r="AD119" s="327" t="s">
        <v>123</v>
      </c>
      <c r="AE119" s="327" t="s">
        <v>115</v>
      </c>
      <c r="AF119" s="591">
        <v>100</v>
      </c>
      <c r="AG119" s="597">
        <v>164310</v>
      </c>
      <c r="AH119" s="602">
        <f>AF119*AG119</f>
        <v>16431000</v>
      </c>
      <c r="AI119" s="616">
        <f t="shared" si="8"/>
        <v>18402720</v>
      </c>
      <c r="AJ119" s="349"/>
      <c r="AK119" s="349"/>
      <c r="AL119" s="349"/>
      <c r="AM119" s="637" t="s">
        <v>116</v>
      </c>
      <c r="AN119" s="644"/>
      <c r="AO119" s="644"/>
      <c r="AP119" s="327"/>
      <c r="AQ119" s="327"/>
      <c r="AR119" s="327" t="s">
        <v>408</v>
      </c>
      <c r="AS119" s="328"/>
      <c r="AT119" s="327"/>
      <c r="AU119" s="327"/>
      <c r="AV119" s="327"/>
      <c r="AW119" s="327"/>
      <c r="AX119" s="327"/>
      <c r="AY119" s="327" t="s">
        <v>3851</v>
      </c>
      <c r="AZ119" s="680"/>
      <c r="BA119" s="329"/>
      <c r="BB119" s="446" t="e">
        <f>VLOOKUP(#REF!,E1:BC116,52,0)</f>
        <v>#REF!</v>
      </c>
      <c r="BC119" s="446" t="e">
        <f>BB119+0.5</f>
        <v>#REF!</v>
      </c>
      <c r="BD119" s="329"/>
      <c r="BE119" s="329"/>
      <c r="BF119" s="329"/>
      <c r="BG119" s="329"/>
      <c r="BH119" s="329"/>
      <c r="BI119" s="329"/>
      <c r="BJ119" s="329"/>
      <c r="BK119" s="329"/>
      <c r="BL119" s="329"/>
      <c r="BM119" s="329"/>
      <c r="BN119" s="329"/>
      <c r="BO119" s="329"/>
      <c r="BP119" s="329"/>
      <c r="BQ119" s="329"/>
      <c r="BR119" s="329"/>
      <c r="BS119" s="329"/>
      <c r="BT119" s="329"/>
      <c r="BU119" s="329"/>
      <c r="BV119" s="329"/>
      <c r="BW119" s="329"/>
      <c r="BX119" s="329"/>
      <c r="BY119" s="329"/>
      <c r="BZ119" s="329"/>
      <c r="CA119" s="329"/>
      <c r="CB119" s="329"/>
      <c r="CC119" s="329"/>
      <c r="CD119" s="329"/>
      <c r="CE119" s="329"/>
      <c r="CF119" s="329"/>
      <c r="CG119" s="329"/>
      <c r="CH119" s="329"/>
      <c r="CI119" s="329"/>
      <c r="CJ119" s="329"/>
      <c r="CK119" s="329"/>
      <c r="CL119" s="329"/>
      <c r="CM119" s="329"/>
      <c r="CN119" s="329"/>
      <c r="CO119" s="329"/>
      <c r="CP119" s="329"/>
      <c r="CQ119" s="329"/>
      <c r="CR119" s="329"/>
      <c r="CS119" s="329"/>
      <c r="CT119" s="329"/>
      <c r="CU119" s="329"/>
      <c r="CV119" s="329"/>
      <c r="CW119" s="329"/>
      <c r="CX119" s="329"/>
      <c r="CY119" s="329"/>
      <c r="CZ119" s="329"/>
      <c r="DA119" s="329"/>
      <c r="DB119" s="329"/>
      <c r="DC119" s="329"/>
      <c r="DD119" s="329"/>
      <c r="DE119" s="329"/>
      <c r="DF119" s="329"/>
      <c r="DG119" s="329"/>
      <c r="DH119" s="329"/>
      <c r="DI119" s="329"/>
      <c r="DJ119" s="329"/>
      <c r="DK119" s="329"/>
      <c r="DL119" s="329"/>
      <c r="DM119" s="329"/>
      <c r="DN119" s="329"/>
      <c r="DO119" s="329"/>
      <c r="DP119" s="329"/>
      <c r="DQ119" s="329"/>
      <c r="DR119" s="329"/>
      <c r="DS119" s="329"/>
      <c r="DT119" s="329"/>
      <c r="DU119" s="329"/>
      <c r="DV119" s="329"/>
      <c r="DW119" s="329"/>
      <c r="DX119" s="329"/>
      <c r="DY119" s="329"/>
      <c r="DZ119" s="329"/>
      <c r="EA119" s="329"/>
      <c r="EB119" s="329"/>
      <c r="EC119" s="329"/>
      <c r="ED119" s="329"/>
      <c r="EE119" s="329"/>
      <c r="EF119" s="329"/>
      <c r="EG119" s="329"/>
      <c r="EH119" s="329"/>
      <c r="EI119" s="329"/>
      <c r="EJ119" s="329"/>
      <c r="EK119" s="329"/>
      <c r="EL119" s="329"/>
      <c r="EM119" s="329"/>
      <c r="EN119" s="329"/>
      <c r="EO119" s="329"/>
      <c r="EP119" s="329"/>
      <c r="EQ119" s="329"/>
      <c r="ER119" s="329"/>
      <c r="ES119" s="329"/>
      <c r="ET119" s="329"/>
      <c r="EU119" s="329"/>
      <c r="EV119" s="329"/>
      <c r="EW119" s="329"/>
      <c r="EX119" s="329"/>
      <c r="EY119" s="329"/>
      <c r="EZ119" s="329"/>
      <c r="FA119" s="329"/>
      <c r="FB119" s="329"/>
      <c r="FC119" s="329"/>
      <c r="FD119" s="329"/>
      <c r="FE119" s="329"/>
      <c r="FF119" s="329"/>
      <c r="FG119" s="329"/>
      <c r="FH119" s="329"/>
      <c r="FI119" s="329"/>
      <c r="FJ119" s="329"/>
      <c r="FK119" s="329"/>
      <c r="FL119" s="329"/>
      <c r="FM119" s="329"/>
      <c r="FN119" s="329"/>
      <c r="FO119" s="329"/>
      <c r="FP119" s="329"/>
      <c r="FQ119" s="329"/>
      <c r="FR119" s="329"/>
      <c r="FS119" s="329"/>
      <c r="FT119" s="329"/>
      <c r="FU119" s="329"/>
      <c r="FV119" s="329"/>
      <c r="FW119" s="329"/>
      <c r="FX119" s="329"/>
      <c r="FY119" s="329"/>
      <c r="FZ119" s="329"/>
      <c r="GA119" s="329"/>
      <c r="GB119" s="329"/>
      <c r="GC119" s="329"/>
      <c r="GD119" s="329"/>
      <c r="GE119" s="329"/>
      <c r="GF119" s="329"/>
      <c r="GG119" s="329"/>
      <c r="GH119" s="329"/>
      <c r="GI119" s="329"/>
      <c r="GJ119" s="329"/>
      <c r="GK119" s="329"/>
      <c r="GL119" s="329"/>
      <c r="GM119" s="329"/>
      <c r="GN119" s="329"/>
      <c r="GO119" s="329"/>
      <c r="GP119" s="329"/>
      <c r="GQ119" s="329"/>
      <c r="GR119" s="329"/>
      <c r="GS119" s="329"/>
      <c r="GT119" s="329"/>
      <c r="GU119" s="329"/>
      <c r="GV119" s="329"/>
      <c r="GW119" s="329"/>
      <c r="GX119" s="329"/>
      <c r="GY119" s="329"/>
      <c r="GZ119" s="329"/>
      <c r="HA119" s="329"/>
      <c r="HB119" s="329"/>
      <c r="HC119" s="329"/>
      <c r="HD119" s="329"/>
      <c r="HE119" s="329"/>
      <c r="HF119" s="329"/>
      <c r="HG119" s="329"/>
      <c r="HH119" s="329"/>
      <c r="HI119" s="329"/>
      <c r="HJ119" s="329"/>
      <c r="HK119" s="329"/>
      <c r="HL119" s="329"/>
      <c r="HM119" s="329"/>
      <c r="HN119" s="329"/>
      <c r="HO119" s="329"/>
      <c r="HP119" s="329"/>
      <c r="HQ119" s="329"/>
      <c r="HR119" s="329"/>
      <c r="HS119" s="329"/>
      <c r="HT119" s="329"/>
      <c r="HU119" s="329"/>
      <c r="HV119" s="329"/>
      <c r="HW119" s="329"/>
      <c r="HX119" s="329"/>
      <c r="HY119" s="329"/>
      <c r="HZ119" s="329"/>
      <c r="IA119" s="329"/>
      <c r="IB119" s="329"/>
      <c r="IC119" s="329"/>
      <c r="ID119" s="329"/>
      <c r="IE119" s="329"/>
      <c r="IF119" s="329"/>
      <c r="IG119" s="329"/>
      <c r="IH119" s="329"/>
      <c r="II119" s="329"/>
      <c r="IJ119" s="329"/>
      <c r="IK119" s="329"/>
      <c r="IL119" s="329"/>
      <c r="IM119" s="329"/>
      <c r="IN119" s="329"/>
      <c r="IO119" s="329"/>
      <c r="IP119" s="329"/>
      <c r="IQ119" s="329"/>
      <c r="IR119" s="329"/>
      <c r="IS119" s="329"/>
      <c r="IT119" s="329"/>
      <c r="IU119" s="329"/>
      <c r="IV119" s="329"/>
      <c r="IW119" s="329"/>
    </row>
    <row r="120" spans="1:257" s="50" customFormat="1" ht="12.95" customHeight="1">
      <c r="A120" s="36" t="s">
        <v>350</v>
      </c>
      <c r="B120" s="36"/>
      <c r="C120" s="37" t="s">
        <v>2128</v>
      </c>
      <c r="D120" s="36">
        <v>120003668</v>
      </c>
      <c r="E120" s="38" t="s">
        <v>3438</v>
      </c>
      <c r="F120" s="38">
        <v>22100107</v>
      </c>
      <c r="G120" s="38" t="s">
        <v>1323</v>
      </c>
      <c r="H120" s="38" t="s">
        <v>401</v>
      </c>
      <c r="I120" s="38" t="s">
        <v>402</v>
      </c>
      <c r="J120" s="38" t="s">
        <v>403</v>
      </c>
      <c r="K120" s="39" t="s">
        <v>404</v>
      </c>
      <c r="L120" s="40" t="s">
        <v>105</v>
      </c>
      <c r="M120" s="38" t="s">
        <v>121</v>
      </c>
      <c r="N120" s="41" t="s">
        <v>83</v>
      </c>
      <c r="O120" s="40" t="s">
        <v>107</v>
      </c>
      <c r="P120" s="38" t="s">
        <v>108</v>
      </c>
      <c r="Q120" s="41" t="s">
        <v>151</v>
      </c>
      <c r="R120" s="39" t="s">
        <v>110</v>
      </c>
      <c r="S120" s="40" t="s">
        <v>107</v>
      </c>
      <c r="T120" s="42" t="s">
        <v>122</v>
      </c>
      <c r="U120" s="38" t="s">
        <v>112</v>
      </c>
      <c r="V120" s="40">
        <v>90</v>
      </c>
      <c r="W120" s="38" t="s">
        <v>113</v>
      </c>
      <c r="X120" s="40"/>
      <c r="Y120" s="40"/>
      <c r="Z120" s="40"/>
      <c r="AA120" s="41">
        <v>30</v>
      </c>
      <c r="AB120" s="39">
        <v>60</v>
      </c>
      <c r="AC120" s="39">
        <v>10</v>
      </c>
      <c r="AD120" s="43" t="s">
        <v>123</v>
      </c>
      <c r="AE120" s="38" t="s">
        <v>115</v>
      </c>
      <c r="AF120" s="43">
        <v>2</v>
      </c>
      <c r="AG120" s="195">
        <v>976994</v>
      </c>
      <c r="AH120" s="44">
        <v>0</v>
      </c>
      <c r="AI120" s="45">
        <f t="shared" si="8"/>
        <v>0</v>
      </c>
      <c r="AJ120" s="46"/>
      <c r="AK120" s="47"/>
      <c r="AL120" s="46"/>
      <c r="AM120" s="46" t="s">
        <v>116</v>
      </c>
      <c r="AN120" s="36"/>
      <c r="AO120" s="38"/>
      <c r="AP120" s="38"/>
      <c r="AQ120" s="38"/>
      <c r="AR120" s="38" t="s">
        <v>409</v>
      </c>
      <c r="AS120" s="38" t="s">
        <v>409</v>
      </c>
      <c r="AT120" s="38"/>
      <c r="AU120" s="38"/>
      <c r="AV120" s="38"/>
      <c r="AW120" s="38"/>
      <c r="AX120" s="38"/>
      <c r="AY120" s="38"/>
      <c r="BC120" s="50">
        <v>108</v>
      </c>
    </row>
    <row r="121" spans="1:257" s="50" customFormat="1" ht="12.95" customHeight="1">
      <c r="A121" s="348" t="s">
        <v>350</v>
      </c>
      <c r="B121" s="347"/>
      <c r="C121" s="347" t="s">
        <v>3849</v>
      </c>
      <c r="D121" s="348">
        <v>120003668</v>
      </c>
      <c r="E121" s="348" t="s">
        <v>3854</v>
      </c>
      <c r="F121" s="348">
        <v>22100107</v>
      </c>
      <c r="G121" s="328"/>
      <c r="H121" s="445" t="s">
        <v>401</v>
      </c>
      <c r="I121" s="445" t="s">
        <v>402</v>
      </c>
      <c r="J121" s="445" t="s">
        <v>403</v>
      </c>
      <c r="K121" s="348" t="s">
        <v>404</v>
      </c>
      <c r="L121" s="348" t="s">
        <v>105</v>
      </c>
      <c r="M121" s="327" t="s">
        <v>121</v>
      </c>
      <c r="N121" s="348" t="s">
        <v>83</v>
      </c>
      <c r="O121" s="347" t="s">
        <v>107</v>
      </c>
      <c r="P121" s="350" t="s">
        <v>108</v>
      </c>
      <c r="Q121" s="327" t="s">
        <v>109</v>
      </c>
      <c r="R121" s="327" t="s">
        <v>110</v>
      </c>
      <c r="S121" s="347" t="s">
        <v>107</v>
      </c>
      <c r="T121" s="350" t="s">
        <v>122</v>
      </c>
      <c r="U121" s="327" t="s">
        <v>112</v>
      </c>
      <c r="V121" s="327">
        <v>90</v>
      </c>
      <c r="W121" s="327" t="s">
        <v>113</v>
      </c>
      <c r="X121" s="327"/>
      <c r="Y121" s="327"/>
      <c r="Z121" s="327"/>
      <c r="AA121" s="579">
        <v>30</v>
      </c>
      <c r="AB121" s="327">
        <v>60</v>
      </c>
      <c r="AC121" s="579">
        <v>10</v>
      </c>
      <c r="AD121" s="327" t="s">
        <v>123</v>
      </c>
      <c r="AE121" s="327" t="s">
        <v>115</v>
      </c>
      <c r="AF121" s="591">
        <v>2</v>
      </c>
      <c r="AG121" s="597">
        <v>976994</v>
      </c>
      <c r="AH121" s="602">
        <f>AF121*AG121</f>
        <v>1953988</v>
      </c>
      <c r="AI121" s="616">
        <f t="shared" si="8"/>
        <v>2188466.56</v>
      </c>
      <c r="AJ121" s="349"/>
      <c r="AK121" s="349"/>
      <c r="AL121" s="349"/>
      <c r="AM121" s="637" t="s">
        <v>116</v>
      </c>
      <c r="AN121" s="644"/>
      <c r="AO121" s="644"/>
      <c r="AP121" s="327"/>
      <c r="AQ121" s="327"/>
      <c r="AR121" s="327" t="s">
        <v>409</v>
      </c>
      <c r="AS121" s="328"/>
      <c r="AT121" s="327"/>
      <c r="AU121" s="327"/>
      <c r="AV121" s="327"/>
      <c r="AW121" s="327"/>
      <c r="AX121" s="327"/>
      <c r="AY121" s="327" t="s">
        <v>3851</v>
      </c>
      <c r="AZ121" s="680"/>
      <c r="BA121" s="329"/>
      <c r="BB121" s="446" t="e">
        <f>VLOOKUP(#REF!,E1:BC118,52,0)</f>
        <v>#REF!</v>
      </c>
      <c r="BC121" s="446" t="e">
        <f>BB121+0.5</f>
        <v>#REF!</v>
      </c>
      <c r="BD121" s="329"/>
      <c r="BE121" s="329"/>
      <c r="BF121" s="329"/>
      <c r="BG121" s="329"/>
      <c r="BH121" s="329"/>
      <c r="BI121" s="329"/>
      <c r="BJ121" s="329"/>
      <c r="BK121" s="329"/>
      <c r="BL121" s="329"/>
      <c r="BM121" s="329"/>
      <c r="BN121" s="329"/>
      <c r="BO121" s="329"/>
      <c r="BP121" s="329"/>
      <c r="BQ121" s="329"/>
      <c r="BR121" s="329"/>
      <c r="BS121" s="329"/>
      <c r="BT121" s="329"/>
      <c r="BU121" s="329"/>
      <c r="BV121" s="329"/>
      <c r="BW121" s="329"/>
      <c r="BX121" s="329"/>
      <c r="BY121" s="329"/>
      <c r="BZ121" s="329"/>
      <c r="CA121" s="329"/>
      <c r="CB121" s="329"/>
      <c r="CC121" s="329"/>
      <c r="CD121" s="329"/>
      <c r="CE121" s="329"/>
      <c r="CF121" s="329"/>
      <c r="CG121" s="329"/>
      <c r="CH121" s="329"/>
      <c r="CI121" s="329"/>
      <c r="CJ121" s="329"/>
      <c r="CK121" s="329"/>
      <c r="CL121" s="329"/>
      <c r="CM121" s="329"/>
      <c r="CN121" s="329"/>
      <c r="CO121" s="329"/>
      <c r="CP121" s="329"/>
      <c r="CQ121" s="329"/>
      <c r="CR121" s="329"/>
      <c r="CS121" s="329"/>
      <c r="CT121" s="329"/>
      <c r="CU121" s="329"/>
      <c r="CV121" s="329"/>
      <c r="CW121" s="329"/>
      <c r="CX121" s="329"/>
      <c r="CY121" s="329"/>
      <c r="CZ121" s="329"/>
      <c r="DA121" s="329"/>
      <c r="DB121" s="329"/>
      <c r="DC121" s="329"/>
      <c r="DD121" s="329"/>
      <c r="DE121" s="329"/>
      <c r="DF121" s="329"/>
      <c r="DG121" s="329"/>
      <c r="DH121" s="329"/>
      <c r="DI121" s="329"/>
      <c r="DJ121" s="329"/>
      <c r="DK121" s="329"/>
      <c r="DL121" s="329"/>
      <c r="DM121" s="329"/>
      <c r="DN121" s="329"/>
      <c r="DO121" s="329"/>
      <c r="DP121" s="329"/>
      <c r="DQ121" s="329"/>
      <c r="DR121" s="329"/>
      <c r="DS121" s="329"/>
      <c r="DT121" s="329"/>
      <c r="DU121" s="329"/>
      <c r="DV121" s="329"/>
      <c r="DW121" s="329"/>
      <c r="DX121" s="329"/>
      <c r="DY121" s="329"/>
      <c r="DZ121" s="329"/>
      <c r="EA121" s="329"/>
      <c r="EB121" s="329"/>
      <c r="EC121" s="329"/>
      <c r="ED121" s="329"/>
      <c r="EE121" s="329"/>
      <c r="EF121" s="329"/>
      <c r="EG121" s="329"/>
      <c r="EH121" s="329"/>
      <c r="EI121" s="329"/>
      <c r="EJ121" s="329"/>
      <c r="EK121" s="329"/>
      <c r="EL121" s="329"/>
      <c r="EM121" s="329"/>
      <c r="EN121" s="329"/>
      <c r="EO121" s="329"/>
      <c r="EP121" s="329"/>
      <c r="EQ121" s="329"/>
      <c r="ER121" s="329"/>
      <c r="ES121" s="329"/>
      <c r="ET121" s="329"/>
      <c r="EU121" s="329"/>
      <c r="EV121" s="329"/>
      <c r="EW121" s="329"/>
      <c r="EX121" s="329"/>
      <c r="EY121" s="329"/>
      <c r="EZ121" s="329"/>
      <c r="FA121" s="329"/>
      <c r="FB121" s="329"/>
      <c r="FC121" s="329"/>
      <c r="FD121" s="329"/>
      <c r="FE121" s="329"/>
      <c r="FF121" s="329"/>
      <c r="FG121" s="329"/>
      <c r="FH121" s="329"/>
      <c r="FI121" s="329"/>
      <c r="FJ121" s="329"/>
      <c r="FK121" s="329"/>
      <c r="FL121" s="329"/>
      <c r="FM121" s="329"/>
      <c r="FN121" s="329"/>
      <c r="FO121" s="329"/>
      <c r="FP121" s="329"/>
      <c r="FQ121" s="329"/>
      <c r="FR121" s="329"/>
      <c r="FS121" s="329"/>
      <c r="FT121" s="329"/>
      <c r="FU121" s="329"/>
      <c r="FV121" s="329"/>
      <c r="FW121" s="329"/>
      <c r="FX121" s="329"/>
      <c r="FY121" s="329"/>
      <c r="FZ121" s="329"/>
      <c r="GA121" s="329"/>
      <c r="GB121" s="329"/>
      <c r="GC121" s="329"/>
      <c r="GD121" s="329"/>
      <c r="GE121" s="329"/>
      <c r="GF121" s="329"/>
      <c r="GG121" s="329"/>
      <c r="GH121" s="329"/>
      <c r="GI121" s="329"/>
      <c r="GJ121" s="329"/>
      <c r="GK121" s="329"/>
      <c r="GL121" s="329"/>
      <c r="GM121" s="329"/>
      <c r="GN121" s="329"/>
      <c r="GO121" s="329"/>
      <c r="GP121" s="329"/>
      <c r="GQ121" s="329"/>
      <c r="GR121" s="329"/>
      <c r="GS121" s="329"/>
      <c r="GT121" s="329"/>
      <c r="GU121" s="329"/>
      <c r="GV121" s="329"/>
      <c r="GW121" s="329"/>
      <c r="GX121" s="329"/>
      <c r="GY121" s="329"/>
      <c r="GZ121" s="329"/>
      <c r="HA121" s="329"/>
      <c r="HB121" s="329"/>
      <c r="HC121" s="329"/>
      <c r="HD121" s="329"/>
      <c r="HE121" s="329"/>
      <c r="HF121" s="329"/>
      <c r="HG121" s="329"/>
      <c r="HH121" s="329"/>
      <c r="HI121" s="329"/>
      <c r="HJ121" s="329"/>
      <c r="HK121" s="329"/>
      <c r="HL121" s="329"/>
      <c r="HM121" s="329"/>
      <c r="HN121" s="329"/>
      <c r="HO121" s="329"/>
      <c r="HP121" s="329"/>
      <c r="HQ121" s="329"/>
      <c r="HR121" s="329"/>
      <c r="HS121" s="329"/>
      <c r="HT121" s="329"/>
      <c r="HU121" s="329"/>
      <c r="HV121" s="329"/>
      <c r="HW121" s="329"/>
      <c r="HX121" s="329"/>
      <c r="HY121" s="329"/>
      <c r="HZ121" s="329"/>
      <c r="IA121" s="329"/>
      <c r="IB121" s="329"/>
      <c r="IC121" s="329"/>
      <c r="ID121" s="329"/>
      <c r="IE121" s="329"/>
      <c r="IF121" s="329"/>
      <c r="IG121" s="329"/>
      <c r="IH121" s="329"/>
      <c r="II121" s="329"/>
      <c r="IJ121" s="329"/>
      <c r="IK121" s="329"/>
      <c r="IL121" s="329"/>
      <c r="IM121" s="329"/>
      <c r="IN121" s="329"/>
      <c r="IO121" s="329"/>
      <c r="IP121" s="329"/>
      <c r="IQ121" s="329"/>
      <c r="IR121" s="329"/>
      <c r="IS121" s="329"/>
      <c r="IT121" s="329"/>
      <c r="IU121" s="329"/>
      <c r="IV121" s="329"/>
      <c r="IW121" s="329"/>
    </row>
    <row r="122" spans="1:257" s="50" customFormat="1" ht="12.95" customHeight="1">
      <c r="A122" s="36" t="s">
        <v>350</v>
      </c>
      <c r="B122" s="36"/>
      <c r="C122" s="37" t="s">
        <v>2128</v>
      </c>
      <c r="D122" s="36">
        <v>120003669</v>
      </c>
      <c r="E122" s="38" t="s">
        <v>3439</v>
      </c>
      <c r="F122" s="38">
        <v>22100108</v>
      </c>
      <c r="G122" s="38" t="s">
        <v>1324</v>
      </c>
      <c r="H122" s="38" t="s">
        <v>401</v>
      </c>
      <c r="I122" s="38" t="s">
        <v>402</v>
      </c>
      <c r="J122" s="38" t="s">
        <v>403</v>
      </c>
      <c r="K122" s="39" t="s">
        <v>404</v>
      </c>
      <c r="L122" s="40" t="s">
        <v>105</v>
      </c>
      <c r="M122" s="38" t="s">
        <v>121</v>
      </c>
      <c r="N122" s="41" t="s">
        <v>83</v>
      </c>
      <c r="O122" s="40" t="s">
        <v>107</v>
      </c>
      <c r="P122" s="38" t="s">
        <v>108</v>
      </c>
      <c r="Q122" s="41" t="s">
        <v>151</v>
      </c>
      <c r="R122" s="39" t="s">
        <v>110</v>
      </c>
      <c r="S122" s="40" t="s">
        <v>107</v>
      </c>
      <c r="T122" s="42" t="s">
        <v>122</v>
      </c>
      <c r="U122" s="38" t="s">
        <v>112</v>
      </c>
      <c r="V122" s="40">
        <v>90</v>
      </c>
      <c r="W122" s="38" t="s">
        <v>113</v>
      </c>
      <c r="X122" s="40"/>
      <c r="Y122" s="40"/>
      <c r="Z122" s="40"/>
      <c r="AA122" s="41">
        <v>30</v>
      </c>
      <c r="AB122" s="39">
        <v>60</v>
      </c>
      <c r="AC122" s="39">
        <v>10</v>
      </c>
      <c r="AD122" s="43" t="s">
        <v>123</v>
      </c>
      <c r="AE122" s="38" t="s">
        <v>115</v>
      </c>
      <c r="AF122" s="43">
        <v>85</v>
      </c>
      <c r="AG122" s="195">
        <v>111607.14</v>
      </c>
      <c r="AH122" s="44">
        <v>0</v>
      </c>
      <c r="AI122" s="45">
        <f t="shared" si="8"/>
        <v>0</v>
      </c>
      <c r="AJ122" s="46"/>
      <c r="AK122" s="47"/>
      <c r="AL122" s="46"/>
      <c r="AM122" s="46" t="s">
        <v>116</v>
      </c>
      <c r="AN122" s="36"/>
      <c r="AO122" s="38"/>
      <c r="AP122" s="38"/>
      <c r="AQ122" s="38"/>
      <c r="AR122" s="38" t="s">
        <v>410</v>
      </c>
      <c r="AS122" s="38" t="s">
        <v>410</v>
      </c>
      <c r="AT122" s="38"/>
      <c r="AU122" s="38"/>
      <c r="AV122" s="38"/>
      <c r="AW122" s="38"/>
      <c r="AX122" s="38"/>
      <c r="AY122" s="38"/>
      <c r="BC122" s="50">
        <v>109</v>
      </c>
    </row>
    <row r="123" spans="1:257" s="50" customFormat="1" ht="12.95" customHeight="1">
      <c r="A123" s="348" t="s">
        <v>350</v>
      </c>
      <c r="B123" s="347"/>
      <c r="C123" s="347" t="s">
        <v>3849</v>
      </c>
      <c r="D123" s="348">
        <v>120003669</v>
      </c>
      <c r="E123" s="348" t="s">
        <v>3855</v>
      </c>
      <c r="F123" s="348">
        <v>22100108</v>
      </c>
      <c r="G123" s="328"/>
      <c r="H123" s="445" t="s">
        <v>401</v>
      </c>
      <c r="I123" s="445" t="s">
        <v>402</v>
      </c>
      <c r="J123" s="445" t="s">
        <v>403</v>
      </c>
      <c r="K123" s="348" t="s">
        <v>404</v>
      </c>
      <c r="L123" s="348" t="s">
        <v>105</v>
      </c>
      <c r="M123" s="327" t="s">
        <v>121</v>
      </c>
      <c r="N123" s="348" t="s">
        <v>83</v>
      </c>
      <c r="O123" s="347" t="s">
        <v>107</v>
      </c>
      <c r="P123" s="350" t="s">
        <v>108</v>
      </c>
      <c r="Q123" s="327" t="s">
        <v>109</v>
      </c>
      <c r="R123" s="327" t="s">
        <v>110</v>
      </c>
      <c r="S123" s="347" t="s">
        <v>107</v>
      </c>
      <c r="T123" s="350" t="s">
        <v>122</v>
      </c>
      <c r="U123" s="327" t="s">
        <v>112</v>
      </c>
      <c r="V123" s="327">
        <v>90</v>
      </c>
      <c r="W123" s="327" t="s">
        <v>113</v>
      </c>
      <c r="X123" s="327"/>
      <c r="Y123" s="327"/>
      <c r="Z123" s="327"/>
      <c r="AA123" s="579">
        <v>30</v>
      </c>
      <c r="AB123" s="327">
        <v>60</v>
      </c>
      <c r="AC123" s="579">
        <v>10</v>
      </c>
      <c r="AD123" s="327" t="s">
        <v>123</v>
      </c>
      <c r="AE123" s="327" t="s">
        <v>115</v>
      </c>
      <c r="AF123" s="591">
        <v>45</v>
      </c>
      <c r="AG123" s="597">
        <v>111607.14</v>
      </c>
      <c r="AH123" s="602">
        <f>AF123*AG123</f>
        <v>5022321.3</v>
      </c>
      <c r="AI123" s="616">
        <f t="shared" si="8"/>
        <v>5624999.8560000006</v>
      </c>
      <c r="AJ123" s="349"/>
      <c r="AK123" s="349"/>
      <c r="AL123" s="349"/>
      <c r="AM123" s="637" t="s">
        <v>116</v>
      </c>
      <c r="AN123" s="644"/>
      <c r="AO123" s="644"/>
      <c r="AP123" s="327"/>
      <c r="AQ123" s="327"/>
      <c r="AR123" s="327" t="s">
        <v>410</v>
      </c>
      <c r="AS123" s="328"/>
      <c r="AT123" s="327"/>
      <c r="AU123" s="327"/>
      <c r="AV123" s="327"/>
      <c r="AW123" s="327"/>
      <c r="AX123" s="327"/>
      <c r="AY123" s="327" t="s">
        <v>3856</v>
      </c>
      <c r="AZ123" s="680"/>
      <c r="BA123" s="329"/>
      <c r="BB123" s="446" t="e">
        <f>VLOOKUP(#REF!,E1:BC120,52,0)</f>
        <v>#REF!</v>
      </c>
      <c r="BC123" s="446" t="e">
        <f>BB123+0.5</f>
        <v>#REF!</v>
      </c>
      <c r="BD123" s="329"/>
      <c r="BE123" s="329"/>
      <c r="BF123" s="329"/>
      <c r="BG123" s="329"/>
      <c r="BH123" s="329"/>
      <c r="BI123" s="329"/>
      <c r="BJ123" s="329"/>
      <c r="BK123" s="329"/>
      <c r="BL123" s="329"/>
      <c r="BM123" s="329"/>
      <c r="BN123" s="329"/>
      <c r="BO123" s="329"/>
      <c r="BP123" s="329"/>
      <c r="BQ123" s="329"/>
      <c r="BR123" s="329"/>
      <c r="BS123" s="329"/>
      <c r="BT123" s="329"/>
      <c r="BU123" s="329"/>
      <c r="BV123" s="329"/>
      <c r="BW123" s="329"/>
      <c r="BX123" s="329"/>
      <c r="BY123" s="329"/>
      <c r="BZ123" s="329"/>
      <c r="CA123" s="329"/>
      <c r="CB123" s="329"/>
      <c r="CC123" s="329"/>
      <c r="CD123" s="329"/>
      <c r="CE123" s="329"/>
      <c r="CF123" s="329"/>
      <c r="CG123" s="329"/>
      <c r="CH123" s="329"/>
      <c r="CI123" s="329"/>
      <c r="CJ123" s="329"/>
      <c r="CK123" s="329"/>
      <c r="CL123" s="329"/>
      <c r="CM123" s="329"/>
      <c r="CN123" s="329"/>
      <c r="CO123" s="329"/>
      <c r="CP123" s="329"/>
      <c r="CQ123" s="329"/>
      <c r="CR123" s="329"/>
      <c r="CS123" s="329"/>
      <c r="CT123" s="329"/>
      <c r="CU123" s="329"/>
      <c r="CV123" s="329"/>
      <c r="CW123" s="329"/>
      <c r="CX123" s="329"/>
      <c r="CY123" s="329"/>
      <c r="CZ123" s="329"/>
      <c r="DA123" s="329"/>
      <c r="DB123" s="329"/>
      <c r="DC123" s="329"/>
      <c r="DD123" s="329"/>
      <c r="DE123" s="329"/>
      <c r="DF123" s="329"/>
      <c r="DG123" s="329"/>
      <c r="DH123" s="329"/>
      <c r="DI123" s="329"/>
      <c r="DJ123" s="329"/>
      <c r="DK123" s="329"/>
      <c r="DL123" s="329"/>
      <c r="DM123" s="329"/>
      <c r="DN123" s="329"/>
      <c r="DO123" s="329"/>
      <c r="DP123" s="329"/>
      <c r="DQ123" s="329"/>
      <c r="DR123" s="329"/>
      <c r="DS123" s="329"/>
      <c r="DT123" s="329"/>
      <c r="DU123" s="329"/>
      <c r="DV123" s="329"/>
      <c r="DW123" s="329"/>
      <c r="DX123" s="329"/>
      <c r="DY123" s="329"/>
      <c r="DZ123" s="329"/>
      <c r="EA123" s="329"/>
      <c r="EB123" s="329"/>
      <c r="EC123" s="329"/>
      <c r="ED123" s="329"/>
      <c r="EE123" s="329"/>
      <c r="EF123" s="329"/>
      <c r="EG123" s="329"/>
      <c r="EH123" s="329"/>
      <c r="EI123" s="329"/>
      <c r="EJ123" s="329"/>
      <c r="EK123" s="329"/>
      <c r="EL123" s="329"/>
      <c r="EM123" s="329"/>
      <c r="EN123" s="329"/>
      <c r="EO123" s="329"/>
      <c r="EP123" s="329"/>
      <c r="EQ123" s="329"/>
      <c r="ER123" s="329"/>
      <c r="ES123" s="329"/>
      <c r="ET123" s="329"/>
      <c r="EU123" s="329"/>
      <c r="EV123" s="329"/>
      <c r="EW123" s="329"/>
      <c r="EX123" s="329"/>
      <c r="EY123" s="329"/>
      <c r="EZ123" s="329"/>
      <c r="FA123" s="329"/>
      <c r="FB123" s="329"/>
      <c r="FC123" s="329"/>
      <c r="FD123" s="329"/>
      <c r="FE123" s="329"/>
      <c r="FF123" s="329"/>
      <c r="FG123" s="329"/>
      <c r="FH123" s="329"/>
      <c r="FI123" s="329"/>
      <c r="FJ123" s="329"/>
      <c r="FK123" s="329"/>
      <c r="FL123" s="329"/>
      <c r="FM123" s="329"/>
      <c r="FN123" s="329"/>
      <c r="FO123" s="329"/>
      <c r="FP123" s="329"/>
      <c r="FQ123" s="329"/>
      <c r="FR123" s="329"/>
      <c r="FS123" s="329"/>
      <c r="FT123" s="329"/>
      <c r="FU123" s="329"/>
      <c r="FV123" s="329"/>
      <c r="FW123" s="329"/>
      <c r="FX123" s="329"/>
      <c r="FY123" s="329"/>
      <c r="FZ123" s="329"/>
      <c r="GA123" s="329"/>
      <c r="GB123" s="329"/>
      <c r="GC123" s="329"/>
      <c r="GD123" s="329"/>
      <c r="GE123" s="329"/>
      <c r="GF123" s="329"/>
      <c r="GG123" s="329"/>
      <c r="GH123" s="329"/>
      <c r="GI123" s="329"/>
      <c r="GJ123" s="329"/>
      <c r="GK123" s="329"/>
      <c r="GL123" s="329"/>
      <c r="GM123" s="329"/>
      <c r="GN123" s="329"/>
      <c r="GO123" s="329"/>
      <c r="GP123" s="329"/>
      <c r="GQ123" s="329"/>
      <c r="GR123" s="329"/>
      <c r="GS123" s="329"/>
      <c r="GT123" s="329"/>
      <c r="GU123" s="329"/>
      <c r="GV123" s="329"/>
      <c r="GW123" s="329"/>
      <c r="GX123" s="329"/>
      <c r="GY123" s="329"/>
      <c r="GZ123" s="329"/>
      <c r="HA123" s="329"/>
      <c r="HB123" s="329"/>
      <c r="HC123" s="329"/>
      <c r="HD123" s="329"/>
      <c r="HE123" s="329"/>
      <c r="HF123" s="329"/>
      <c r="HG123" s="329"/>
      <c r="HH123" s="329"/>
      <c r="HI123" s="329"/>
      <c r="HJ123" s="329"/>
      <c r="HK123" s="329"/>
      <c r="HL123" s="329"/>
      <c r="HM123" s="329"/>
      <c r="HN123" s="329"/>
      <c r="HO123" s="329"/>
      <c r="HP123" s="329"/>
      <c r="HQ123" s="329"/>
      <c r="HR123" s="329"/>
      <c r="HS123" s="329"/>
      <c r="HT123" s="329"/>
      <c r="HU123" s="329"/>
      <c r="HV123" s="329"/>
      <c r="HW123" s="329"/>
      <c r="HX123" s="329"/>
      <c r="HY123" s="329"/>
      <c r="HZ123" s="329"/>
      <c r="IA123" s="329"/>
      <c r="IB123" s="329"/>
      <c r="IC123" s="329"/>
      <c r="ID123" s="329"/>
      <c r="IE123" s="329"/>
      <c r="IF123" s="329"/>
      <c r="IG123" s="329"/>
      <c r="IH123" s="329"/>
      <c r="II123" s="329"/>
      <c r="IJ123" s="329"/>
      <c r="IK123" s="329"/>
      <c r="IL123" s="329"/>
      <c r="IM123" s="329"/>
      <c r="IN123" s="329"/>
      <c r="IO123" s="329"/>
      <c r="IP123" s="329"/>
      <c r="IQ123" s="329"/>
      <c r="IR123" s="329"/>
      <c r="IS123" s="329"/>
      <c r="IT123" s="329"/>
      <c r="IU123" s="329"/>
      <c r="IV123" s="329"/>
      <c r="IW123" s="329"/>
    </row>
    <row r="124" spans="1:257" s="50" customFormat="1" ht="12.95" customHeight="1">
      <c r="A124" s="36" t="s">
        <v>350</v>
      </c>
      <c r="B124" s="36"/>
      <c r="C124" s="37" t="s">
        <v>2128</v>
      </c>
      <c r="D124" s="36">
        <v>120003670</v>
      </c>
      <c r="E124" s="38" t="s">
        <v>3440</v>
      </c>
      <c r="F124" s="38">
        <v>22100109</v>
      </c>
      <c r="G124" s="38" t="s">
        <v>1325</v>
      </c>
      <c r="H124" s="38" t="s">
        <v>401</v>
      </c>
      <c r="I124" s="38" t="s">
        <v>402</v>
      </c>
      <c r="J124" s="38" t="s">
        <v>403</v>
      </c>
      <c r="K124" s="39" t="s">
        <v>404</v>
      </c>
      <c r="L124" s="40" t="s">
        <v>105</v>
      </c>
      <c r="M124" s="38" t="s">
        <v>121</v>
      </c>
      <c r="N124" s="41" t="s">
        <v>83</v>
      </c>
      <c r="O124" s="40" t="s">
        <v>107</v>
      </c>
      <c r="P124" s="38" t="s">
        <v>108</v>
      </c>
      <c r="Q124" s="41" t="s">
        <v>151</v>
      </c>
      <c r="R124" s="39" t="s">
        <v>110</v>
      </c>
      <c r="S124" s="40" t="s">
        <v>107</v>
      </c>
      <c r="T124" s="42" t="s">
        <v>122</v>
      </c>
      <c r="U124" s="38" t="s">
        <v>112</v>
      </c>
      <c r="V124" s="40">
        <v>90</v>
      </c>
      <c r="W124" s="38" t="s">
        <v>113</v>
      </c>
      <c r="X124" s="40"/>
      <c r="Y124" s="40"/>
      <c r="Z124" s="40"/>
      <c r="AA124" s="41">
        <v>30</v>
      </c>
      <c r="AB124" s="39">
        <v>60</v>
      </c>
      <c r="AC124" s="39">
        <v>10</v>
      </c>
      <c r="AD124" s="43" t="s">
        <v>123</v>
      </c>
      <c r="AE124" s="38" t="s">
        <v>115</v>
      </c>
      <c r="AF124" s="43">
        <v>55</v>
      </c>
      <c r="AG124" s="195">
        <v>169800</v>
      </c>
      <c r="AH124" s="44">
        <v>0</v>
      </c>
      <c r="AI124" s="45">
        <f t="shared" si="8"/>
        <v>0</v>
      </c>
      <c r="AJ124" s="46"/>
      <c r="AK124" s="47"/>
      <c r="AL124" s="46"/>
      <c r="AM124" s="46" t="s">
        <v>116</v>
      </c>
      <c r="AN124" s="36"/>
      <c r="AO124" s="38"/>
      <c r="AP124" s="38"/>
      <c r="AQ124" s="38"/>
      <c r="AR124" s="38" t="s">
        <v>411</v>
      </c>
      <c r="AS124" s="38" t="s">
        <v>411</v>
      </c>
      <c r="AT124" s="38"/>
      <c r="AU124" s="38"/>
      <c r="AV124" s="38"/>
      <c r="AW124" s="38"/>
      <c r="AX124" s="38"/>
      <c r="AY124" s="38"/>
      <c r="BC124" s="50">
        <v>110</v>
      </c>
    </row>
    <row r="125" spans="1:257" s="50" customFormat="1" ht="12.95" customHeight="1">
      <c r="A125" s="348" t="s">
        <v>350</v>
      </c>
      <c r="B125" s="347"/>
      <c r="C125" s="347" t="s">
        <v>3849</v>
      </c>
      <c r="D125" s="348">
        <v>120003670</v>
      </c>
      <c r="E125" s="348" t="s">
        <v>3857</v>
      </c>
      <c r="F125" s="348">
        <v>22100109</v>
      </c>
      <c r="G125" s="328"/>
      <c r="H125" s="445" t="s">
        <v>401</v>
      </c>
      <c r="I125" s="445" t="s">
        <v>402</v>
      </c>
      <c r="J125" s="445" t="s">
        <v>403</v>
      </c>
      <c r="K125" s="348" t="s">
        <v>404</v>
      </c>
      <c r="L125" s="348" t="s">
        <v>105</v>
      </c>
      <c r="M125" s="327" t="s">
        <v>121</v>
      </c>
      <c r="N125" s="348" t="s">
        <v>83</v>
      </c>
      <c r="O125" s="347" t="s">
        <v>107</v>
      </c>
      <c r="P125" s="350" t="s">
        <v>108</v>
      </c>
      <c r="Q125" s="327" t="s">
        <v>109</v>
      </c>
      <c r="R125" s="327" t="s">
        <v>110</v>
      </c>
      <c r="S125" s="347" t="s">
        <v>107</v>
      </c>
      <c r="T125" s="350" t="s">
        <v>122</v>
      </c>
      <c r="U125" s="327" t="s">
        <v>112</v>
      </c>
      <c r="V125" s="327">
        <v>90</v>
      </c>
      <c r="W125" s="327" t="s">
        <v>113</v>
      </c>
      <c r="X125" s="327"/>
      <c r="Y125" s="327"/>
      <c r="Z125" s="327"/>
      <c r="AA125" s="579">
        <v>30</v>
      </c>
      <c r="AB125" s="327">
        <v>60</v>
      </c>
      <c r="AC125" s="579">
        <v>10</v>
      </c>
      <c r="AD125" s="327" t="s">
        <v>123</v>
      </c>
      <c r="AE125" s="327" t="s">
        <v>115</v>
      </c>
      <c r="AF125" s="591">
        <v>25</v>
      </c>
      <c r="AG125" s="597">
        <v>169800</v>
      </c>
      <c r="AH125" s="602">
        <f>AF125*AG125</f>
        <v>4245000</v>
      </c>
      <c r="AI125" s="616">
        <f t="shared" si="8"/>
        <v>4754400</v>
      </c>
      <c r="AJ125" s="349"/>
      <c r="AK125" s="349"/>
      <c r="AL125" s="349"/>
      <c r="AM125" s="637" t="s">
        <v>116</v>
      </c>
      <c r="AN125" s="644"/>
      <c r="AO125" s="644"/>
      <c r="AP125" s="327"/>
      <c r="AQ125" s="327"/>
      <c r="AR125" s="327" t="s">
        <v>411</v>
      </c>
      <c r="AS125" s="328"/>
      <c r="AT125" s="327"/>
      <c r="AU125" s="327"/>
      <c r="AV125" s="327"/>
      <c r="AW125" s="327"/>
      <c r="AX125" s="327"/>
      <c r="AY125" s="327" t="s">
        <v>3856</v>
      </c>
      <c r="AZ125" s="680"/>
      <c r="BA125" s="329"/>
      <c r="BB125" s="446" t="e">
        <f>VLOOKUP(#REF!,E1:BC122,52,0)</f>
        <v>#REF!</v>
      </c>
      <c r="BC125" s="446" t="e">
        <f>BB125+0.5</f>
        <v>#REF!</v>
      </c>
      <c r="BD125" s="329"/>
      <c r="BE125" s="329"/>
      <c r="BF125" s="329"/>
      <c r="BG125" s="329"/>
      <c r="BH125" s="329"/>
      <c r="BI125" s="329"/>
      <c r="BJ125" s="329"/>
      <c r="BK125" s="329"/>
      <c r="BL125" s="329"/>
      <c r="BM125" s="329"/>
      <c r="BN125" s="329"/>
      <c r="BO125" s="329"/>
      <c r="BP125" s="329"/>
      <c r="BQ125" s="329"/>
      <c r="BR125" s="329"/>
      <c r="BS125" s="329"/>
      <c r="BT125" s="329"/>
      <c r="BU125" s="329"/>
      <c r="BV125" s="329"/>
      <c r="BW125" s="329"/>
      <c r="BX125" s="329"/>
      <c r="BY125" s="329"/>
      <c r="BZ125" s="329"/>
      <c r="CA125" s="329"/>
      <c r="CB125" s="329"/>
      <c r="CC125" s="329"/>
      <c r="CD125" s="329"/>
      <c r="CE125" s="329"/>
      <c r="CF125" s="329"/>
      <c r="CG125" s="329"/>
      <c r="CH125" s="329"/>
      <c r="CI125" s="329"/>
      <c r="CJ125" s="329"/>
      <c r="CK125" s="329"/>
      <c r="CL125" s="329"/>
      <c r="CM125" s="329"/>
      <c r="CN125" s="329"/>
      <c r="CO125" s="329"/>
      <c r="CP125" s="329"/>
      <c r="CQ125" s="329"/>
      <c r="CR125" s="329"/>
      <c r="CS125" s="329"/>
      <c r="CT125" s="329"/>
      <c r="CU125" s="329"/>
      <c r="CV125" s="329"/>
      <c r="CW125" s="329"/>
      <c r="CX125" s="329"/>
      <c r="CY125" s="329"/>
      <c r="CZ125" s="329"/>
      <c r="DA125" s="329"/>
      <c r="DB125" s="329"/>
      <c r="DC125" s="329"/>
      <c r="DD125" s="329"/>
      <c r="DE125" s="329"/>
      <c r="DF125" s="329"/>
      <c r="DG125" s="329"/>
      <c r="DH125" s="329"/>
      <c r="DI125" s="329"/>
      <c r="DJ125" s="329"/>
      <c r="DK125" s="329"/>
      <c r="DL125" s="329"/>
      <c r="DM125" s="329"/>
      <c r="DN125" s="329"/>
      <c r="DO125" s="329"/>
      <c r="DP125" s="329"/>
      <c r="DQ125" s="329"/>
      <c r="DR125" s="329"/>
      <c r="DS125" s="329"/>
      <c r="DT125" s="329"/>
      <c r="DU125" s="329"/>
      <c r="DV125" s="329"/>
      <c r="DW125" s="329"/>
      <c r="DX125" s="329"/>
      <c r="DY125" s="329"/>
      <c r="DZ125" s="329"/>
      <c r="EA125" s="329"/>
      <c r="EB125" s="329"/>
      <c r="EC125" s="329"/>
      <c r="ED125" s="329"/>
      <c r="EE125" s="329"/>
      <c r="EF125" s="329"/>
      <c r="EG125" s="329"/>
      <c r="EH125" s="329"/>
      <c r="EI125" s="329"/>
      <c r="EJ125" s="329"/>
      <c r="EK125" s="329"/>
      <c r="EL125" s="329"/>
      <c r="EM125" s="329"/>
      <c r="EN125" s="329"/>
      <c r="EO125" s="329"/>
      <c r="EP125" s="329"/>
      <c r="EQ125" s="329"/>
      <c r="ER125" s="329"/>
      <c r="ES125" s="329"/>
      <c r="ET125" s="329"/>
      <c r="EU125" s="329"/>
      <c r="EV125" s="329"/>
      <c r="EW125" s="329"/>
      <c r="EX125" s="329"/>
      <c r="EY125" s="329"/>
      <c r="EZ125" s="329"/>
      <c r="FA125" s="329"/>
      <c r="FB125" s="329"/>
      <c r="FC125" s="329"/>
      <c r="FD125" s="329"/>
      <c r="FE125" s="329"/>
      <c r="FF125" s="329"/>
      <c r="FG125" s="329"/>
      <c r="FH125" s="329"/>
      <c r="FI125" s="329"/>
      <c r="FJ125" s="329"/>
      <c r="FK125" s="329"/>
      <c r="FL125" s="329"/>
      <c r="FM125" s="329"/>
      <c r="FN125" s="329"/>
      <c r="FO125" s="329"/>
      <c r="FP125" s="329"/>
      <c r="FQ125" s="329"/>
      <c r="FR125" s="329"/>
      <c r="FS125" s="329"/>
      <c r="FT125" s="329"/>
      <c r="FU125" s="329"/>
      <c r="FV125" s="329"/>
      <c r="FW125" s="329"/>
      <c r="FX125" s="329"/>
      <c r="FY125" s="329"/>
      <c r="FZ125" s="329"/>
      <c r="GA125" s="329"/>
      <c r="GB125" s="329"/>
      <c r="GC125" s="329"/>
      <c r="GD125" s="329"/>
      <c r="GE125" s="329"/>
      <c r="GF125" s="329"/>
      <c r="GG125" s="329"/>
      <c r="GH125" s="329"/>
      <c r="GI125" s="329"/>
      <c r="GJ125" s="329"/>
      <c r="GK125" s="329"/>
      <c r="GL125" s="329"/>
      <c r="GM125" s="329"/>
      <c r="GN125" s="329"/>
      <c r="GO125" s="329"/>
      <c r="GP125" s="329"/>
      <c r="GQ125" s="329"/>
      <c r="GR125" s="329"/>
      <c r="GS125" s="329"/>
      <c r="GT125" s="329"/>
      <c r="GU125" s="329"/>
      <c r="GV125" s="329"/>
      <c r="GW125" s="329"/>
      <c r="GX125" s="329"/>
      <c r="GY125" s="329"/>
      <c r="GZ125" s="329"/>
      <c r="HA125" s="329"/>
      <c r="HB125" s="329"/>
      <c r="HC125" s="329"/>
      <c r="HD125" s="329"/>
      <c r="HE125" s="329"/>
      <c r="HF125" s="329"/>
      <c r="HG125" s="329"/>
      <c r="HH125" s="329"/>
      <c r="HI125" s="329"/>
      <c r="HJ125" s="329"/>
      <c r="HK125" s="329"/>
      <c r="HL125" s="329"/>
      <c r="HM125" s="329"/>
      <c r="HN125" s="329"/>
      <c r="HO125" s="329"/>
      <c r="HP125" s="329"/>
      <c r="HQ125" s="329"/>
      <c r="HR125" s="329"/>
      <c r="HS125" s="329"/>
      <c r="HT125" s="329"/>
      <c r="HU125" s="329"/>
      <c r="HV125" s="329"/>
      <c r="HW125" s="329"/>
      <c r="HX125" s="329"/>
      <c r="HY125" s="329"/>
      <c r="HZ125" s="329"/>
      <c r="IA125" s="329"/>
      <c r="IB125" s="329"/>
      <c r="IC125" s="329"/>
      <c r="ID125" s="329"/>
      <c r="IE125" s="329"/>
      <c r="IF125" s="329"/>
      <c r="IG125" s="329"/>
      <c r="IH125" s="329"/>
      <c r="II125" s="329"/>
      <c r="IJ125" s="329"/>
      <c r="IK125" s="329"/>
      <c r="IL125" s="329"/>
      <c r="IM125" s="329"/>
      <c r="IN125" s="329"/>
      <c r="IO125" s="329"/>
      <c r="IP125" s="329"/>
      <c r="IQ125" s="329"/>
      <c r="IR125" s="329"/>
      <c r="IS125" s="329"/>
      <c r="IT125" s="329"/>
      <c r="IU125" s="329"/>
      <c r="IV125" s="329"/>
      <c r="IW125" s="329"/>
    </row>
    <row r="126" spans="1:257" s="50" customFormat="1" ht="12.95" customHeight="1">
      <c r="A126" s="36" t="s">
        <v>350</v>
      </c>
      <c r="B126" s="36"/>
      <c r="C126" s="37" t="s">
        <v>2128</v>
      </c>
      <c r="D126" s="36">
        <v>120003671</v>
      </c>
      <c r="E126" s="38" t="s">
        <v>3441</v>
      </c>
      <c r="F126" s="38">
        <v>22100110</v>
      </c>
      <c r="G126" s="38" t="s">
        <v>1326</v>
      </c>
      <c r="H126" s="38" t="s">
        <v>401</v>
      </c>
      <c r="I126" s="38" t="s">
        <v>402</v>
      </c>
      <c r="J126" s="38" t="s">
        <v>403</v>
      </c>
      <c r="K126" s="39" t="s">
        <v>404</v>
      </c>
      <c r="L126" s="40" t="s">
        <v>105</v>
      </c>
      <c r="M126" s="38" t="s">
        <v>121</v>
      </c>
      <c r="N126" s="41" t="s">
        <v>83</v>
      </c>
      <c r="O126" s="40" t="s">
        <v>107</v>
      </c>
      <c r="P126" s="38" t="s">
        <v>108</v>
      </c>
      <c r="Q126" s="41" t="s">
        <v>151</v>
      </c>
      <c r="R126" s="39" t="s">
        <v>110</v>
      </c>
      <c r="S126" s="40" t="s">
        <v>107</v>
      </c>
      <c r="T126" s="42" t="s">
        <v>122</v>
      </c>
      <c r="U126" s="38" t="s">
        <v>112</v>
      </c>
      <c r="V126" s="40">
        <v>90</v>
      </c>
      <c r="W126" s="38" t="s">
        <v>113</v>
      </c>
      <c r="X126" s="40"/>
      <c r="Y126" s="40"/>
      <c r="Z126" s="40"/>
      <c r="AA126" s="41">
        <v>30</v>
      </c>
      <c r="AB126" s="39">
        <v>60</v>
      </c>
      <c r="AC126" s="39">
        <v>10</v>
      </c>
      <c r="AD126" s="43" t="s">
        <v>123</v>
      </c>
      <c r="AE126" s="38" t="s">
        <v>115</v>
      </c>
      <c r="AF126" s="43">
        <v>98</v>
      </c>
      <c r="AG126" s="195">
        <v>83010</v>
      </c>
      <c r="AH126" s="44">
        <v>0</v>
      </c>
      <c r="AI126" s="45">
        <f t="shared" si="8"/>
        <v>0</v>
      </c>
      <c r="AJ126" s="46"/>
      <c r="AK126" s="47"/>
      <c r="AL126" s="46"/>
      <c r="AM126" s="46" t="s">
        <v>116</v>
      </c>
      <c r="AN126" s="36"/>
      <c r="AO126" s="38"/>
      <c r="AP126" s="38"/>
      <c r="AQ126" s="38"/>
      <c r="AR126" s="38" t="s">
        <v>412</v>
      </c>
      <c r="AS126" s="38" t="s">
        <v>412</v>
      </c>
      <c r="AT126" s="38"/>
      <c r="AU126" s="38"/>
      <c r="AV126" s="38"/>
      <c r="AW126" s="38"/>
      <c r="AX126" s="38"/>
      <c r="AY126" s="38"/>
      <c r="BC126" s="50">
        <v>111</v>
      </c>
    </row>
    <row r="127" spans="1:257" s="50" customFormat="1" ht="12.95" customHeight="1">
      <c r="A127" s="348" t="s">
        <v>350</v>
      </c>
      <c r="B127" s="347"/>
      <c r="C127" s="347" t="s">
        <v>3849</v>
      </c>
      <c r="D127" s="348">
        <v>120003671</v>
      </c>
      <c r="E127" s="348" t="s">
        <v>3858</v>
      </c>
      <c r="F127" s="348">
        <v>22100110</v>
      </c>
      <c r="G127" s="328"/>
      <c r="H127" s="445" t="s">
        <v>401</v>
      </c>
      <c r="I127" s="445" t="s">
        <v>402</v>
      </c>
      <c r="J127" s="445" t="s">
        <v>403</v>
      </c>
      <c r="K127" s="348" t="s">
        <v>404</v>
      </c>
      <c r="L127" s="348" t="s">
        <v>105</v>
      </c>
      <c r="M127" s="327" t="s">
        <v>121</v>
      </c>
      <c r="N127" s="348" t="s">
        <v>83</v>
      </c>
      <c r="O127" s="347" t="s">
        <v>107</v>
      </c>
      <c r="P127" s="350" t="s">
        <v>108</v>
      </c>
      <c r="Q127" s="327" t="s">
        <v>109</v>
      </c>
      <c r="R127" s="327" t="s">
        <v>110</v>
      </c>
      <c r="S127" s="347" t="s">
        <v>107</v>
      </c>
      <c r="T127" s="350" t="s">
        <v>122</v>
      </c>
      <c r="U127" s="327" t="s">
        <v>112</v>
      </c>
      <c r="V127" s="327">
        <v>90</v>
      </c>
      <c r="W127" s="327" t="s">
        <v>113</v>
      </c>
      <c r="X127" s="327"/>
      <c r="Y127" s="327"/>
      <c r="Z127" s="327"/>
      <c r="AA127" s="579">
        <v>30</v>
      </c>
      <c r="AB127" s="327">
        <v>60</v>
      </c>
      <c r="AC127" s="579">
        <v>10</v>
      </c>
      <c r="AD127" s="327" t="s">
        <v>123</v>
      </c>
      <c r="AE127" s="327" t="s">
        <v>115</v>
      </c>
      <c r="AF127" s="591">
        <v>98</v>
      </c>
      <c r="AG127" s="597">
        <v>83010</v>
      </c>
      <c r="AH127" s="602">
        <f>AF127*AG127</f>
        <v>8134980</v>
      </c>
      <c r="AI127" s="616">
        <f t="shared" si="8"/>
        <v>9111177.6000000015</v>
      </c>
      <c r="AJ127" s="349"/>
      <c r="AK127" s="349"/>
      <c r="AL127" s="349"/>
      <c r="AM127" s="637" t="s">
        <v>116</v>
      </c>
      <c r="AN127" s="644"/>
      <c r="AO127" s="644"/>
      <c r="AP127" s="327"/>
      <c r="AQ127" s="327"/>
      <c r="AR127" s="327" t="s">
        <v>412</v>
      </c>
      <c r="AS127" s="328"/>
      <c r="AT127" s="327"/>
      <c r="AU127" s="327"/>
      <c r="AV127" s="327"/>
      <c r="AW127" s="327"/>
      <c r="AX127" s="327"/>
      <c r="AY127" s="327" t="s">
        <v>3851</v>
      </c>
      <c r="AZ127" s="680"/>
      <c r="BA127" s="329"/>
      <c r="BB127" s="446" t="e">
        <f>VLOOKUP(#REF!,E1:BC124,52,0)</f>
        <v>#REF!</v>
      </c>
      <c r="BC127" s="446" t="e">
        <f>BB127+0.5</f>
        <v>#REF!</v>
      </c>
      <c r="BD127" s="329"/>
      <c r="BE127" s="329"/>
      <c r="BF127" s="329"/>
      <c r="BG127" s="329"/>
      <c r="BH127" s="329"/>
      <c r="BI127" s="329"/>
      <c r="BJ127" s="329"/>
      <c r="BK127" s="329"/>
      <c r="BL127" s="329"/>
      <c r="BM127" s="329"/>
      <c r="BN127" s="329"/>
      <c r="BO127" s="329"/>
      <c r="BP127" s="329"/>
      <c r="BQ127" s="329"/>
      <c r="BR127" s="329"/>
      <c r="BS127" s="329"/>
      <c r="BT127" s="329"/>
      <c r="BU127" s="329"/>
      <c r="BV127" s="329"/>
      <c r="BW127" s="329"/>
      <c r="BX127" s="329"/>
      <c r="BY127" s="329"/>
      <c r="BZ127" s="329"/>
      <c r="CA127" s="329"/>
      <c r="CB127" s="329"/>
      <c r="CC127" s="329"/>
      <c r="CD127" s="329"/>
      <c r="CE127" s="329"/>
      <c r="CF127" s="329"/>
      <c r="CG127" s="329"/>
      <c r="CH127" s="329"/>
      <c r="CI127" s="329"/>
      <c r="CJ127" s="329"/>
      <c r="CK127" s="329"/>
      <c r="CL127" s="329"/>
      <c r="CM127" s="329"/>
      <c r="CN127" s="329"/>
      <c r="CO127" s="329"/>
      <c r="CP127" s="329"/>
      <c r="CQ127" s="329"/>
      <c r="CR127" s="329"/>
      <c r="CS127" s="329"/>
      <c r="CT127" s="329"/>
      <c r="CU127" s="329"/>
      <c r="CV127" s="329"/>
      <c r="CW127" s="329"/>
      <c r="CX127" s="329"/>
      <c r="CY127" s="329"/>
      <c r="CZ127" s="329"/>
      <c r="DA127" s="329"/>
      <c r="DB127" s="329"/>
      <c r="DC127" s="329"/>
      <c r="DD127" s="329"/>
      <c r="DE127" s="329"/>
      <c r="DF127" s="329"/>
      <c r="DG127" s="329"/>
      <c r="DH127" s="329"/>
      <c r="DI127" s="329"/>
      <c r="DJ127" s="329"/>
      <c r="DK127" s="329"/>
      <c r="DL127" s="329"/>
      <c r="DM127" s="329"/>
      <c r="DN127" s="329"/>
      <c r="DO127" s="329"/>
      <c r="DP127" s="329"/>
      <c r="DQ127" s="329"/>
      <c r="DR127" s="329"/>
      <c r="DS127" s="329"/>
      <c r="DT127" s="329"/>
      <c r="DU127" s="329"/>
      <c r="DV127" s="329"/>
      <c r="DW127" s="329"/>
      <c r="DX127" s="329"/>
      <c r="DY127" s="329"/>
      <c r="DZ127" s="329"/>
      <c r="EA127" s="329"/>
      <c r="EB127" s="329"/>
      <c r="EC127" s="329"/>
      <c r="ED127" s="329"/>
      <c r="EE127" s="329"/>
      <c r="EF127" s="329"/>
      <c r="EG127" s="329"/>
      <c r="EH127" s="329"/>
      <c r="EI127" s="329"/>
      <c r="EJ127" s="329"/>
      <c r="EK127" s="329"/>
      <c r="EL127" s="329"/>
      <c r="EM127" s="329"/>
      <c r="EN127" s="329"/>
      <c r="EO127" s="329"/>
      <c r="EP127" s="329"/>
      <c r="EQ127" s="329"/>
      <c r="ER127" s="329"/>
      <c r="ES127" s="329"/>
      <c r="ET127" s="329"/>
      <c r="EU127" s="329"/>
      <c r="EV127" s="329"/>
      <c r="EW127" s="329"/>
      <c r="EX127" s="329"/>
      <c r="EY127" s="329"/>
      <c r="EZ127" s="329"/>
      <c r="FA127" s="329"/>
      <c r="FB127" s="329"/>
      <c r="FC127" s="329"/>
      <c r="FD127" s="329"/>
      <c r="FE127" s="329"/>
      <c r="FF127" s="329"/>
      <c r="FG127" s="329"/>
      <c r="FH127" s="329"/>
      <c r="FI127" s="329"/>
      <c r="FJ127" s="329"/>
      <c r="FK127" s="329"/>
      <c r="FL127" s="329"/>
      <c r="FM127" s="329"/>
      <c r="FN127" s="329"/>
      <c r="FO127" s="329"/>
      <c r="FP127" s="329"/>
      <c r="FQ127" s="329"/>
      <c r="FR127" s="329"/>
      <c r="FS127" s="329"/>
      <c r="FT127" s="329"/>
      <c r="FU127" s="329"/>
      <c r="FV127" s="329"/>
      <c r="FW127" s="329"/>
      <c r="FX127" s="329"/>
      <c r="FY127" s="329"/>
      <c r="FZ127" s="329"/>
      <c r="GA127" s="329"/>
      <c r="GB127" s="329"/>
      <c r="GC127" s="329"/>
      <c r="GD127" s="329"/>
      <c r="GE127" s="329"/>
      <c r="GF127" s="329"/>
      <c r="GG127" s="329"/>
      <c r="GH127" s="329"/>
      <c r="GI127" s="329"/>
      <c r="GJ127" s="329"/>
      <c r="GK127" s="329"/>
      <c r="GL127" s="329"/>
      <c r="GM127" s="329"/>
      <c r="GN127" s="329"/>
      <c r="GO127" s="329"/>
      <c r="GP127" s="329"/>
      <c r="GQ127" s="329"/>
      <c r="GR127" s="329"/>
      <c r="GS127" s="329"/>
      <c r="GT127" s="329"/>
      <c r="GU127" s="329"/>
      <c r="GV127" s="329"/>
      <c r="GW127" s="329"/>
      <c r="GX127" s="329"/>
      <c r="GY127" s="329"/>
      <c r="GZ127" s="329"/>
      <c r="HA127" s="329"/>
      <c r="HB127" s="329"/>
      <c r="HC127" s="329"/>
      <c r="HD127" s="329"/>
      <c r="HE127" s="329"/>
      <c r="HF127" s="329"/>
      <c r="HG127" s="329"/>
      <c r="HH127" s="329"/>
      <c r="HI127" s="329"/>
      <c r="HJ127" s="329"/>
      <c r="HK127" s="329"/>
      <c r="HL127" s="329"/>
      <c r="HM127" s="329"/>
      <c r="HN127" s="329"/>
      <c r="HO127" s="329"/>
      <c r="HP127" s="329"/>
      <c r="HQ127" s="329"/>
      <c r="HR127" s="329"/>
      <c r="HS127" s="329"/>
      <c r="HT127" s="329"/>
      <c r="HU127" s="329"/>
      <c r="HV127" s="329"/>
      <c r="HW127" s="329"/>
      <c r="HX127" s="329"/>
      <c r="HY127" s="329"/>
      <c r="HZ127" s="329"/>
      <c r="IA127" s="329"/>
      <c r="IB127" s="329"/>
      <c r="IC127" s="329"/>
      <c r="ID127" s="329"/>
      <c r="IE127" s="329"/>
      <c r="IF127" s="329"/>
      <c r="IG127" s="329"/>
      <c r="IH127" s="329"/>
      <c r="II127" s="329"/>
      <c r="IJ127" s="329"/>
      <c r="IK127" s="329"/>
      <c r="IL127" s="329"/>
      <c r="IM127" s="329"/>
      <c r="IN127" s="329"/>
      <c r="IO127" s="329"/>
      <c r="IP127" s="329"/>
      <c r="IQ127" s="329"/>
      <c r="IR127" s="329"/>
      <c r="IS127" s="329"/>
      <c r="IT127" s="329"/>
      <c r="IU127" s="329"/>
      <c r="IV127" s="329"/>
      <c r="IW127" s="329"/>
    </row>
    <row r="128" spans="1:257" s="50" customFormat="1" ht="12.95" customHeight="1">
      <c r="A128" s="36" t="s">
        <v>350</v>
      </c>
      <c r="B128" s="36"/>
      <c r="C128" s="37" t="s">
        <v>2128</v>
      </c>
      <c r="D128" s="36">
        <v>120003672</v>
      </c>
      <c r="E128" s="38" t="s">
        <v>3442</v>
      </c>
      <c r="F128" s="38">
        <v>22100111</v>
      </c>
      <c r="G128" s="38" t="s">
        <v>1327</v>
      </c>
      <c r="H128" s="38" t="s">
        <v>401</v>
      </c>
      <c r="I128" s="38" t="s">
        <v>402</v>
      </c>
      <c r="J128" s="38" t="s">
        <v>403</v>
      </c>
      <c r="K128" s="39" t="s">
        <v>404</v>
      </c>
      <c r="L128" s="40" t="s">
        <v>105</v>
      </c>
      <c r="M128" s="38" t="s">
        <v>121</v>
      </c>
      <c r="N128" s="41" t="s">
        <v>83</v>
      </c>
      <c r="O128" s="40" t="s">
        <v>107</v>
      </c>
      <c r="P128" s="38" t="s">
        <v>108</v>
      </c>
      <c r="Q128" s="41" t="s">
        <v>151</v>
      </c>
      <c r="R128" s="39" t="s">
        <v>110</v>
      </c>
      <c r="S128" s="40" t="s">
        <v>107</v>
      </c>
      <c r="T128" s="42" t="s">
        <v>122</v>
      </c>
      <c r="U128" s="38" t="s">
        <v>112</v>
      </c>
      <c r="V128" s="40">
        <v>90</v>
      </c>
      <c r="W128" s="38" t="s">
        <v>113</v>
      </c>
      <c r="X128" s="40"/>
      <c r="Y128" s="40"/>
      <c r="Z128" s="40"/>
      <c r="AA128" s="41">
        <v>30</v>
      </c>
      <c r="AB128" s="39">
        <v>60</v>
      </c>
      <c r="AC128" s="39">
        <v>10</v>
      </c>
      <c r="AD128" s="43" t="s">
        <v>123</v>
      </c>
      <c r="AE128" s="38" t="s">
        <v>115</v>
      </c>
      <c r="AF128" s="43">
        <v>22</v>
      </c>
      <c r="AG128" s="195">
        <v>485022.5</v>
      </c>
      <c r="AH128" s="44">
        <v>0</v>
      </c>
      <c r="AI128" s="45">
        <f t="shared" si="8"/>
        <v>0</v>
      </c>
      <c r="AJ128" s="46"/>
      <c r="AK128" s="47"/>
      <c r="AL128" s="46"/>
      <c r="AM128" s="46" t="s">
        <v>116</v>
      </c>
      <c r="AN128" s="36"/>
      <c r="AO128" s="38"/>
      <c r="AP128" s="38"/>
      <c r="AQ128" s="38"/>
      <c r="AR128" s="38" t="s">
        <v>413</v>
      </c>
      <c r="AS128" s="38" t="s">
        <v>413</v>
      </c>
      <c r="AT128" s="38"/>
      <c r="AU128" s="38"/>
      <c r="AV128" s="38"/>
      <c r="AW128" s="38"/>
      <c r="AX128" s="38"/>
      <c r="AY128" s="38"/>
      <c r="BC128" s="50">
        <v>112</v>
      </c>
    </row>
    <row r="129" spans="1:257" s="50" customFormat="1" ht="12.95" customHeight="1">
      <c r="A129" s="348" t="s">
        <v>350</v>
      </c>
      <c r="B129" s="347"/>
      <c r="C129" s="347" t="s">
        <v>3849</v>
      </c>
      <c r="D129" s="348">
        <v>120003672</v>
      </c>
      <c r="E129" s="348" t="s">
        <v>3859</v>
      </c>
      <c r="F129" s="348">
        <v>22100111</v>
      </c>
      <c r="G129" s="328"/>
      <c r="H129" s="445" t="s">
        <v>401</v>
      </c>
      <c r="I129" s="445" t="s">
        <v>402</v>
      </c>
      <c r="J129" s="445" t="s">
        <v>403</v>
      </c>
      <c r="K129" s="348" t="s">
        <v>404</v>
      </c>
      <c r="L129" s="348" t="s">
        <v>105</v>
      </c>
      <c r="M129" s="327" t="s">
        <v>121</v>
      </c>
      <c r="N129" s="348" t="s">
        <v>83</v>
      </c>
      <c r="O129" s="347" t="s">
        <v>107</v>
      </c>
      <c r="P129" s="350" t="s">
        <v>108</v>
      </c>
      <c r="Q129" s="327" t="s">
        <v>109</v>
      </c>
      <c r="R129" s="327" t="s">
        <v>110</v>
      </c>
      <c r="S129" s="347" t="s">
        <v>107</v>
      </c>
      <c r="T129" s="350" t="s">
        <v>122</v>
      </c>
      <c r="U129" s="327" t="s">
        <v>112</v>
      </c>
      <c r="V129" s="327">
        <v>90</v>
      </c>
      <c r="W129" s="327" t="s">
        <v>113</v>
      </c>
      <c r="X129" s="327"/>
      <c r="Y129" s="327"/>
      <c r="Z129" s="327"/>
      <c r="AA129" s="579">
        <v>30</v>
      </c>
      <c r="AB129" s="327">
        <v>60</v>
      </c>
      <c r="AC129" s="579">
        <v>10</v>
      </c>
      <c r="AD129" s="327" t="s">
        <v>123</v>
      </c>
      <c r="AE129" s="327" t="s">
        <v>115</v>
      </c>
      <c r="AF129" s="591">
        <v>2</v>
      </c>
      <c r="AG129" s="597">
        <v>485022.5</v>
      </c>
      <c r="AH129" s="602">
        <f>AF129*AG129</f>
        <v>970045</v>
      </c>
      <c r="AI129" s="616">
        <f t="shared" si="8"/>
        <v>1086450.4000000001</v>
      </c>
      <c r="AJ129" s="349"/>
      <c r="AK129" s="349"/>
      <c r="AL129" s="349"/>
      <c r="AM129" s="637" t="s">
        <v>116</v>
      </c>
      <c r="AN129" s="644"/>
      <c r="AO129" s="644"/>
      <c r="AP129" s="327"/>
      <c r="AQ129" s="327"/>
      <c r="AR129" s="327" t="s">
        <v>413</v>
      </c>
      <c r="AS129" s="328"/>
      <c r="AT129" s="327"/>
      <c r="AU129" s="327"/>
      <c r="AV129" s="327"/>
      <c r="AW129" s="327"/>
      <c r="AX129" s="327"/>
      <c r="AY129" s="327" t="s">
        <v>3856</v>
      </c>
      <c r="AZ129" s="680"/>
      <c r="BA129" s="329"/>
      <c r="BB129" s="446" t="e">
        <f>VLOOKUP(#REF!,E1:BC126,52,0)</f>
        <v>#REF!</v>
      </c>
      <c r="BC129" s="446" t="e">
        <f>BB129+0.5</f>
        <v>#REF!</v>
      </c>
      <c r="BD129" s="329"/>
      <c r="BE129" s="329"/>
      <c r="BF129" s="329"/>
      <c r="BG129" s="329"/>
      <c r="BH129" s="329"/>
      <c r="BI129" s="329"/>
      <c r="BJ129" s="329"/>
      <c r="BK129" s="329"/>
      <c r="BL129" s="329"/>
      <c r="BM129" s="329"/>
      <c r="BN129" s="329"/>
      <c r="BO129" s="329"/>
      <c r="BP129" s="329"/>
      <c r="BQ129" s="329"/>
      <c r="BR129" s="329"/>
      <c r="BS129" s="329"/>
      <c r="BT129" s="329"/>
      <c r="BU129" s="329"/>
      <c r="BV129" s="329"/>
      <c r="BW129" s="329"/>
      <c r="BX129" s="329"/>
      <c r="BY129" s="329"/>
      <c r="BZ129" s="329"/>
      <c r="CA129" s="329"/>
      <c r="CB129" s="329"/>
      <c r="CC129" s="329"/>
      <c r="CD129" s="329"/>
      <c r="CE129" s="329"/>
      <c r="CF129" s="329"/>
      <c r="CG129" s="329"/>
      <c r="CH129" s="329"/>
      <c r="CI129" s="329"/>
      <c r="CJ129" s="329"/>
      <c r="CK129" s="329"/>
      <c r="CL129" s="329"/>
      <c r="CM129" s="329"/>
      <c r="CN129" s="329"/>
      <c r="CO129" s="329"/>
      <c r="CP129" s="329"/>
      <c r="CQ129" s="329"/>
      <c r="CR129" s="329"/>
      <c r="CS129" s="329"/>
      <c r="CT129" s="329"/>
      <c r="CU129" s="329"/>
      <c r="CV129" s="329"/>
      <c r="CW129" s="329"/>
      <c r="CX129" s="329"/>
      <c r="CY129" s="329"/>
      <c r="CZ129" s="329"/>
      <c r="DA129" s="329"/>
      <c r="DB129" s="329"/>
      <c r="DC129" s="329"/>
      <c r="DD129" s="329"/>
      <c r="DE129" s="329"/>
      <c r="DF129" s="329"/>
      <c r="DG129" s="329"/>
      <c r="DH129" s="329"/>
      <c r="DI129" s="329"/>
      <c r="DJ129" s="329"/>
      <c r="DK129" s="329"/>
      <c r="DL129" s="329"/>
      <c r="DM129" s="329"/>
      <c r="DN129" s="329"/>
      <c r="DO129" s="329"/>
      <c r="DP129" s="329"/>
      <c r="DQ129" s="329"/>
      <c r="DR129" s="329"/>
      <c r="DS129" s="329"/>
      <c r="DT129" s="329"/>
      <c r="DU129" s="329"/>
      <c r="DV129" s="329"/>
      <c r="DW129" s="329"/>
      <c r="DX129" s="329"/>
      <c r="DY129" s="329"/>
      <c r="DZ129" s="329"/>
      <c r="EA129" s="329"/>
      <c r="EB129" s="329"/>
      <c r="EC129" s="329"/>
      <c r="ED129" s="329"/>
      <c r="EE129" s="329"/>
      <c r="EF129" s="329"/>
      <c r="EG129" s="329"/>
      <c r="EH129" s="329"/>
      <c r="EI129" s="329"/>
      <c r="EJ129" s="329"/>
      <c r="EK129" s="329"/>
      <c r="EL129" s="329"/>
      <c r="EM129" s="329"/>
      <c r="EN129" s="329"/>
      <c r="EO129" s="329"/>
      <c r="EP129" s="329"/>
      <c r="EQ129" s="329"/>
      <c r="ER129" s="329"/>
      <c r="ES129" s="329"/>
      <c r="ET129" s="329"/>
      <c r="EU129" s="329"/>
      <c r="EV129" s="329"/>
      <c r="EW129" s="329"/>
      <c r="EX129" s="329"/>
      <c r="EY129" s="329"/>
      <c r="EZ129" s="329"/>
      <c r="FA129" s="329"/>
      <c r="FB129" s="329"/>
      <c r="FC129" s="329"/>
      <c r="FD129" s="329"/>
      <c r="FE129" s="329"/>
      <c r="FF129" s="329"/>
      <c r="FG129" s="329"/>
      <c r="FH129" s="329"/>
      <c r="FI129" s="329"/>
      <c r="FJ129" s="329"/>
      <c r="FK129" s="329"/>
      <c r="FL129" s="329"/>
      <c r="FM129" s="329"/>
      <c r="FN129" s="329"/>
      <c r="FO129" s="329"/>
      <c r="FP129" s="329"/>
      <c r="FQ129" s="329"/>
      <c r="FR129" s="329"/>
      <c r="FS129" s="329"/>
      <c r="FT129" s="329"/>
      <c r="FU129" s="329"/>
      <c r="FV129" s="329"/>
      <c r="FW129" s="329"/>
      <c r="FX129" s="329"/>
      <c r="FY129" s="329"/>
      <c r="FZ129" s="329"/>
      <c r="GA129" s="329"/>
      <c r="GB129" s="329"/>
      <c r="GC129" s="329"/>
      <c r="GD129" s="329"/>
      <c r="GE129" s="329"/>
      <c r="GF129" s="329"/>
      <c r="GG129" s="329"/>
      <c r="GH129" s="329"/>
      <c r="GI129" s="329"/>
      <c r="GJ129" s="329"/>
      <c r="GK129" s="329"/>
      <c r="GL129" s="329"/>
      <c r="GM129" s="329"/>
      <c r="GN129" s="329"/>
      <c r="GO129" s="329"/>
      <c r="GP129" s="329"/>
      <c r="GQ129" s="329"/>
      <c r="GR129" s="329"/>
      <c r="GS129" s="329"/>
      <c r="GT129" s="329"/>
      <c r="GU129" s="329"/>
      <c r="GV129" s="329"/>
      <c r="GW129" s="329"/>
      <c r="GX129" s="329"/>
      <c r="GY129" s="329"/>
      <c r="GZ129" s="329"/>
      <c r="HA129" s="329"/>
      <c r="HB129" s="329"/>
      <c r="HC129" s="329"/>
      <c r="HD129" s="329"/>
      <c r="HE129" s="329"/>
      <c r="HF129" s="329"/>
      <c r="HG129" s="329"/>
      <c r="HH129" s="329"/>
      <c r="HI129" s="329"/>
      <c r="HJ129" s="329"/>
      <c r="HK129" s="329"/>
      <c r="HL129" s="329"/>
      <c r="HM129" s="329"/>
      <c r="HN129" s="329"/>
      <c r="HO129" s="329"/>
      <c r="HP129" s="329"/>
      <c r="HQ129" s="329"/>
      <c r="HR129" s="329"/>
      <c r="HS129" s="329"/>
      <c r="HT129" s="329"/>
      <c r="HU129" s="329"/>
      <c r="HV129" s="329"/>
      <c r="HW129" s="329"/>
      <c r="HX129" s="329"/>
      <c r="HY129" s="329"/>
      <c r="HZ129" s="329"/>
      <c r="IA129" s="329"/>
      <c r="IB129" s="329"/>
      <c r="IC129" s="329"/>
      <c r="ID129" s="329"/>
      <c r="IE129" s="329"/>
      <c r="IF129" s="329"/>
      <c r="IG129" s="329"/>
      <c r="IH129" s="329"/>
      <c r="II129" s="329"/>
      <c r="IJ129" s="329"/>
      <c r="IK129" s="329"/>
      <c r="IL129" s="329"/>
      <c r="IM129" s="329"/>
      <c r="IN129" s="329"/>
      <c r="IO129" s="329"/>
      <c r="IP129" s="329"/>
      <c r="IQ129" s="329"/>
      <c r="IR129" s="329"/>
      <c r="IS129" s="329"/>
      <c r="IT129" s="329"/>
      <c r="IU129" s="329"/>
      <c r="IV129" s="329"/>
      <c r="IW129" s="329"/>
    </row>
    <row r="130" spans="1:257" s="50" customFormat="1" ht="12.95" customHeight="1">
      <c r="A130" s="36" t="s">
        <v>350</v>
      </c>
      <c r="B130" s="36"/>
      <c r="C130" s="37" t="s">
        <v>2128</v>
      </c>
      <c r="D130" s="36">
        <v>120003678</v>
      </c>
      <c r="E130" s="38" t="s">
        <v>3443</v>
      </c>
      <c r="F130" s="38">
        <v>22100112</v>
      </c>
      <c r="G130" s="38" t="s">
        <v>1328</v>
      </c>
      <c r="H130" s="38" t="s">
        <v>401</v>
      </c>
      <c r="I130" s="38" t="s">
        <v>402</v>
      </c>
      <c r="J130" s="38" t="s">
        <v>403</v>
      </c>
      <c r="K130" s="39" t="s">
        <v>404</v>
      </c>
      <c r="L130" s="40" t="s">
        <v>105</v>
      </c>
      <c r="M130" s="38" t="s">
        <v>121</v>
      </c>
      <c r="N130" s="41" t="s">
        <v>83</v>
      </c>
      <c r="O130" s="40" t="s">
        <v>107</v>
      </c>
      <c r="P130" s="38" t="s">
        <v>108</v>
      </c>
      <c r="Q130" s="41" t="s">
        <v>151</v>
      </c>
      <c r="R130" s="39" t="s">
        <v>110</v>
      </c>
      <c r="S130" s="40" t="s">
        <v>107</v>
      </c>
      <c r="T130" s="42" t="s">
        <v>122</v>
      </c>
      <c r="U130" s="38" t="s">
        <v>112</v>
      </c>
      <c r="V130" s="40">
        <v>90</v>
      </c>
      <c r="W130" s="38" t="s">
        <v>113</v>
      </c>
      <c r="X130" s="40"/>
      <c r="Y130" s="40"/>
      <c r="Z130" s="40"/>
      <c r="AA130" s="41">
        <v>30</v>
      </c>
      <c r="AB130" s="39">
        <v>60</v>
      </c>
      <c r="AC130" s="39">
        <v>10</v>
      </c>
      <c r="AD130" s="43" t="s">
        <v>123</v>
      </c>
      <c r="AE130" s="38" t="s">
        <v>115</v>
      </c>
      <c r="AF130" s="43">
        <v>30</v>
      </c>
      <c r="AG130" s="195">
        <v>383584.38</v>
      </c>
      <c r="AH130" s="44">
        <v>0</v>
      </c>
      <c r="AI130" s="45">
        <f t="shared" si="8"/>
        <v>0</v>
      </c>
      <c r="AJ130" s="46"/>
      <c r="AK130" s="47"/>
      <c r="AL130" s="46"/>
      <c r="AM130" s="46" t="s">
        <v>116</v>
      </c>
      <c r="AN130" s="36"/>
      <c r="AO130" s="38"/>
      <c r="AP130" s="38"/>
      <c r="AQ130" s="38"/>
      <c r="AR130" s="38" t="s">
        <v>414</v>
      </c>
      <c r="AS130" s="38" t="s">
        <v>414</v>
      </c>
      <c r="AT130" s="38"/>
      <c r="AU130" s="38"/>
      <c r="AV130" s="38"/>
      <c r="AW130" s="38"/>
      <c r="AX130" s="38"/>
      <c r="AY130" s="38"/>
      <c r="BC130" s="50">
        <v>113</v>
      </c>
    </row>
    <row r="131" spans="1:257" s="50" customFormat="1" ht="12.95" customHeight="1">
      <c r="A131" s="348" t="s">
        <v>350</v>
      </c>
      <c r="B131" s="347"/>
      <c r="C131" s="347" t="s">
        <v>3849</v>
      </c>
      <c r="D131" s="348">
        <v>120003678</v>
      </c>
      <c r="E131" s="348" t="s">
        <v>3860</v>
      </c>
      <c r="F131" s="348">
        <v>22100112</v>
      </c>
      <c r="G131" s="328"/>
      <c r="H131" s="445" t="s">
        <v>401</v>
      </c>
      <c r="I131" s="445" t="s">
        <v>402</v>
      </c>
      <c r="J131" s="445" t="s">
        <v>403</v>
      </c>
      <c r="K131" s="348" t="s">
        <v>404</v>
      </c>
      <c r="L131" s="348" t="s">
        <v>105</v>
      </c>
      <c r="M131" s="327" t="s">
        <v>121</v>
      </c>
      <c r="N131" s="348" t="s">
        <v>83</v>
      </c>
      <c r="O131" s="347" t="s">
        <v>107</v>
      </c>
      <c r="P131" s="350" t="s">
        <v>108</v>
      </c>
      <c r="Q131" s="327" t="s">
        <v>109</v>
      </c>
      <c r="R131" s="327" t="s">
        <v>110</v>
      </c>
      <c r="S131" s="347" t="s">
        <v>107</v>
      </c>
      <c r="T131" s="350" t="s">
        <v>122</v>
      </c>
      <c r="U131" s="327" t="s">
        <v>112</v>
      </c>
      <c r="V131" s="327">
        <v>90</v>
      </c>
      <c r="W131" s="327" t="s">
        <v>113</v>
      </c>
      <c r="X131" s="327"/>
      <c r="Y131" s="327"/>
      <c r="Z131" s="327"/>
      <c r="AA131" s="579">
        <v>30</v>
      </c>
      <c r="AB131" s="327">
        <v>60</v>
      </c>
      <c r="AC131" s="579">
        <v>10</v>
      </c>
      <c r="AD131" s="327" t="s">
        <v>123</v>
      </c>
      <c r="AE131" s="327" t="s">
        <v>115</v>
      </c>
      <c r="AF131" s="591">
        <v>30</v>
      </c>
      <c r="AG131" s="597">
        <v>383584.38</v>
      </c>
      <c r="AH131" s="602">
        <f>AF131*AG131</f>
        <v>11507531.4</v>
      </c>
      <c r="AI131" s="616">
        <f t="shared" si="8"/>
        <v>12888435.168000001</v>
      </c>
      <c r="AJ131" s="349"/>
      <c r="AK131" s="349"/>
      <c r="AL131" s="349"/>
      <c r="AM131" s="637" t="s">
        <v>116</v>
      </c>
      <c r="AN131" s="644"/>
      <c r="AO131" s="644"/>
      <c r="AP131" s="327"/>
      <c r="AQ131" s="327"/>
      <c r="AR131" s="327" t="s">
        <v>414</v>
      </c>
      <c r="AS131" s="328"/>
      <c r="AT131" s="327"/>
      <c r="AU131" s="327"/>
      <c r="AV131" s="327"/>
      <c r="AW131" s="327"/>
      <c r="AX131" s="327"/>
      <c r="AY131" s="327" t="s">
        <v>3851</v>
      </c>
      <c r="AZ131" s="680"/>
      <c r="BA131" s="329"/>
      <c r="BB131" s="446" t="e">
        <f>VLOOKUP(#REF!,E1:BC128,52,0)</f>
        <v>#REF!</v>
      </c>
      <c r="BC131" s="446" t="e">
        <f>BB131+0.5</f>
        <v>#REF!</v>
      </c>
      <c r="BD131" s="329"/>
      <c r="BE131" s="329"/>
      <c r="BF131" s="329"/>
      <c r="BG131" s="329"/>
      <c r="BH131" s="329"/>
      <c r="BI131" s="329"/>
      <c r="BJ131" s="329"/>
      <c r="BK131" s="329"/>
      <c r="BL131" s="329"/>
      <c r="BM131" s="329"/>
      <c r="BN131" s="329"/>
      <c r="BO131" s="329"/>
      <c r="BP131" s="329"/>
      <c r="BQ131" s="329"/>
      <c r="BR131" s="329"/>
      <c r="BS131" s="329"/>
      <c r="BT131" s="329"/>
      <c r="BU131" s="329"/>
      <c r="BV131" s="329"/>
      <c r="BW131" s="329"/>
      <c r="BX131" s="329"/>
      <c r="BY131" s="329"/>
      <c r="BZ131" s="329"/>
      <c r="CA131" s="329"/>
      <c r="CB131" s="329"/>
      <c r="CC131" s="329"/>
      <c r="CD131" s="329"/>
      <c r="CE131" s="329"/>
      <c r="CF131" s="329"/>
      <c r="CG131" s="329"/>
      <c r="CH131" s="329"/>
      <c r="CI131" s="329"/>
      <c r="CJ131" s="329"/>
      <c r="CK131" s="329"/>
      <c r="CL131" s="329"/>
      <c r="CM131" s="329"/>
      <c r="CN131" s="329"/>
      <c r="CO131" s="329"/>
      <c r="CP131" s="329"/>
      <c r="CQ131" s="329"/>
      <c r="CR131" s="329"/>
      <c r="CS131" s="329"/>
      <c r="CT131" s="329"/>
      <c r="CU131" s="329"/>
      <c r="CV131" s="329"/>
      <c r="CW131" s="329"/>
      <c r="CX131" s="329"/>
      <c r="CY131" s="329"/>
      <c r="CZ131" s="329"/>
      <c r="DA131" s="329"/>
      <c r="DB131" s="329"/>
      <c r="DC131" s="329"/>
      <c r="DD131" s="329"/>
      <c r="DE131" s="329"/>
      <c r="DF131" s="329"/>
      <c r="DG131" s="329"/>
      <c r="DH131" s="329"/>
      <c r="DI131" s="329"/>
      <c r="DJ131" s="329"/>
      <c r="DK131" s="329"/>
      <c r="DL131" s="329"/>
      <c r="DM131" s="329"/>
      <c r="DN131" s="329"/>
      <c r="DO131" s="329"/>
      <c r="DP131" s="329"/>
      <c r="DQ131" s="329"/>
      <c r="DR131" s="329"/>
      <c r="DS131" s="329"/>
      <c r="DT131" s="329"/>
      <c r="DU131" s="329"/>
      <c r="DV131" s="329"/>
      <c r="DW131" s="329"/>
      <c r="DX131" s="329"/>
      <c r="DY131" s="329"/>
      <c r="DZ131" s="329"/>
      <c r="EA131" s="329"/>
      <c r="EB131" s="329"/>
      <c r="EC131" s="329"/>
      <c r="ED131" s="329"/>
      <c r="EE131" s="329"/>
      <c r="EF131" s="329"/>
      <c r="EG131" s="329"/>
      <c r="EH131" s="329"/>
      <c r="EI131" s="329"/>
      <c r="EJ131" s="329"/>
      <c r="EK131" s="329"/>
      <c r="EL131" s="329"/>
      <c r="EM131" s="329"/>
      <c r="EN131" s="329"/>
      <c r="EO131" s="329"/>
      <c r="EP131" s="329"/>
      <c r="EQ131" s="329"/>
      <c r="ER131" s="329"/>
      <c r="ES131" s="329"/>
      <c r="ET131" s="329"/>
      <c r="EU131" s="329"/>
      <c r="EV131" s="329"/>
      <c r="EW131" s="329"/>
      <c r="EX131" s="329"/>
      <c r="EY131" s="329"/>
      <c r="EZ131" s="329"/>
      <c r="FA131" s="329"/>
      <c r="FB131" s="329"/>
      <c r="FC131" s="329"/>
      <c r="FD131" s="329"/>
      <c r="FE131" s="329"/>
      <c r="FF131" s="329"/>
      <c r="FG131" s="329"/>
      <c r="FH131" s="329"/>
      <c r="FI131" s="329"/>
      <c r="FJ131" s="329"/>
      <c r="FK131" s="329"/>
      <c r="FL131" s="329"/>
      <c r="FM131" s="329"/>
      <c r="FN131" s="329"/>
      <c r="FO131" s="329"/>
      <c r="FP131" s="329"/>
      <c r="FQ131" s="329"/>
      <c r="FR131" s="329"/>
      <c r="FS131" s="329"/>
      <c r="FT131" s="329"/>
      <c r="FU131" s="329"/>
      <c r="FV131" s="329"/>
      <c r="FW131" s="329"/>
      <c r="FX131" s="329"/>
      <c r="FY131" s="329"/>
      <c r="FZ131" s="329"/>
      <c r="GA131" s="329"/>
      <c r="GB131" s="329"/>
      <c r="GC131" s="329"/>
      <c r="GD131" s="329"/>
      <c r="GE131" s="329"/>
      <c r="GF131" s="329"/>
      <c r="GG131" s="329"/>
      <c r="GH131" s="329"/>
      <c r="GI131" s="329"/>
      <c r="GJ131" s="329"/>
      <c r="GK131" s="329"/>
      <c r="GL131" s="329"/>
      <c r="GM131" s="329"/>
      <c r="GN131" s="329"/>
      <c r="GO131" s="329"/>
      <c r="GP131" s="329"/>
      <c r="GQ131" s="329"/>
      <c r="GR131" s="329"/>
      <c r="GS131" s="329"/>
      <c r="GT131" s="329"/>
      <c r="GU131" s="329"/>
      <c r="GV131" s="329"/>
      <c r="GW131" s="329"/>
      <c r="GX131" s="329"/>
      <c r="GY131" s="329"/>
      <c r="GZ131" s="329"/>
      <c r="HA131" s="329"/>
      <c r="HB131" s="329"/>
      <c r="HC131" s="329"/>
      <c r="HD131" s="329"/>
      <c r="HE131" s="329"/>
      <c r="HF131" s="329"/>
      <c r="HG131" s="329"/>
      <c r="HH131" s="329"/>
      <c r="HI131" s="329"/>
      <c r="HJ131" s="329"/>
      <c r="HK131" s="329"/>
      <c r="HL131" s="329"/>
      <c r="HM131" s="329"/>
      <c r="HN131" s="329"/>
      <c r="HO131" s="329"/>
      <c r="HP131" s="329"/>
      <c r="HQ131" s="329"/>
      <c r="HR131" s="329"/>
      <c r="HS131" s="329"/>
      <c r="HT131" s="329"/>
      <c r="HU131" s="329"/>
      <c r="HV131" s="329"/>
      <c r="HW131" s="329"/>
      <c r="HX131" s="329"/>
      <c r="HY131" s="329"/>
      <c r="HZ131" s="329"/>
      <c r="IA131" s="329"/>
      <c r="IB131" s="329"/>
      <c r="IC131" s="329"/>
      <c r="ID131" s="329"/>
      <c r="IE131" s="329"/>
      <c r="IF131" s="329"/>
      <c r="IG131" s="329"/>
      <c r="IH131" s="329"/>
      <c r="II131" s="329"/>
      <c r="IJ131" s="329"/>
      <c r="IK131" s="329"/>
      <c r="IL131" s="329"/>
      <c r="IM131" s="329"/>
      <c r="IN131" s="329"/>
      <c r="IO131" s="329"/>
      <c r="IP131" s="329"/>
      <c r="IQ131" s="329"/>
      <c r="IR131" s="329"/>
      <c r="IS131" s="329"/>
      <c r="IT131" s="329"/>
      <c r="IU131" s="329"/>
      <c r="IV131" s="329"/>
      <c r="IW131" s="329"/>
    </row>
    <row r="132" spans="1:257" s="49" customFormat="1" ht="12.95" customHeight="1">
      <c r="A132" s="36" t="s">
        <v>350</v>
      </c>
      <c r="B132" s="36"/>
      <c r="C132" s="37" t="s">
        <v>2128</v>
      </c>
      <c r="D132" s="36">
        <v>120003679</v>
      </c>
      <c r="E132" s="38" t="s">
        <v>3444</v>
      </c>
      <c r="F132" s="38">
        <v>22100113</v>
      </c>
      <c r="G132" s="38" t="s">
        <v>1329</v>
      </c>
      <c r="H132" s="38" t="s">
        <v>401</v>
      </c>
      <c r="I132" s="38" t="s">
        <v>402</v>
      </c>
      <c r="J132" s="38" t="s">
        <v>403</v>
      </c>
      <c r="K132" s="39" t="s">
        <v>404</v>
      </c>
      <c r="L132" s="40" t="s">
        <v>105</v>
      </c>
      <c r="M132" s="38" t="s">
        <v>121</v>
      </c>
      <c r="N132" s="41" t="s">
        <v>83</v>
      </c>
      <c r="O132" s="40" t="s">
        <v>107</v>
      </c>
      <c r="P132" s="38" t="s">
        <v>108</v>
      </c>
      <c r="Q132" s="41" t="s">
        <v>151</v>
      </c>
      <c r="R132" s="39" t="s">
        <v>110</v>
      </c>
      <c r="S132" s="40" t="s">
        <v>107</v>
      </c>
      <c r="T132" s="42" t="s">
        <v>122</v>
      </c>
      <c r="U132" s="38" t="s">
        <v>112</v>
      </c>
      <c r="V132" s="40">
        <v>90</v>
      </c>
      <c r="W132" s="38" t="s">
        <v>113</v>
      </c>
      <c r="X132" s="40"/>
      <c r="Y132" s="40"/>
      <c r="Z132" s="40"/>
      <c r="AA132" s="41">
        <v>30</v>
      </c>
      <c r="AB132" s="39">
        <v>60</v>
      </c>
      <c r="AC132" s="39">
        <v>10</v>
      </c>
      <c r="AD132" s="43" t="s">
        <v>123</v>
      </c>
      <c r="AE132" s="38" t="s">
        <v>115</v>
      </c>
      <c r="AF132" s="43">
        <v>82</v>
      </c>
      <c r="AG132" s="195">
        <v>149387.45000000001</v>
      </c>
      <c r="AH132" s="44">
        <v>0</v>
      </c>
      <c r="AI132" s="45">
        <f t="shared" si="8"/>
        <v>0</v>
      </c>
      <c r="AJ132" s="46"/>
      <c r="AK132" s="47"/>
      <c r="AL132" s="46"/>
      <c r="AM132" s="46" t="s">
        <v>116</v>
      </c>
      <c r="AN132" s="36"/>
      <c r="AO132" s="38"/>
      <c r="AP132" s="38"/>
      <c r="AQ132" s="38"/>
      <c r="AR132" s="38" t="s">
        <v>415</v>
      </c>
      <c r="AS132" s="38" t="s">
        <v>415</v>
      </c>
      <c r="AT132" s="38"/>
      <c r="AU132" s="38"/>
      <c r="AV132" s="38"/>
      <c r="AW132" s="38"/>
      <c r="AX132" s="38"/>
      <c r="AY132" s="38"/>
      <c r="AZ132" s="50"/>
      <c r="BA132" s="50"/>
      <c r="BB132" s="50"/>
      <c r="BC132" s="50">
        <v>114</v>
      </c>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c r="IK132" s="50"/>
      <c r="IL132" s="50"/>
      <c r="IM132" s="50"/>
      <c r="IN132" s="50"/>
      <c r="IO132" s="50"/>
      <c r="IP132" s="50"/>
      <c r="IQ132" s="50"/>
      <c r="IR132" s="50"/>
      <c r="IS132" s="50"/>
      <c r="IT132" s="50"/>
      <c r="IU132" s="50"/>
      <c r="IV132" s="50"/>
      <c r="IW132" s="50"/>
    </row>
    <row r="133" spans="1:257" s="49" customFormat="1" ht="12.95" customHeight="1">
      <c r="A133" s="348" t="s">
        <v>350</v>
      </c>
      <c r="B133" s="347"/>
      <c r="C133" s="347" t="s">
        <v>3849</v>
      </c>
      <c r="D133" s="348">
        <v>120003679</v>
      </c>
      <c r="E133" s="348" t="s">
        <v>3861</v>
      </c>
      <c r="F133" s="348">
        <v>22100113</v>
      </c>
      <c r="G133" s="328"/>
      <c r="H133" s="445" t="s">
        <v>401</v>
      </c>
      <c r="I133" s="445" t="s">
        <v>402</v>
      </c>
      <c r="J133" s="445" t="s">
        <v>403</v>
      </c>
      <c r="K133" s="348" t="s">
        <v>404</v>
      </c>
      <c r="L133" s="348" t="s">
        <v>105</v>
      </c>
      <c r="M133" s="327" t="s">
        <v>121</v>
      </c>
      <c r="N133" s="348" t="s">
        <v>83</v>
      </c>
      <c r="O133" s="347" t="s">
        <v>107</v>
      </c>
      <c r="P133" s="350" t="s">
        <v>108</v>
      </c>
      <c r="Q133" s="327" t="s">
        <v>109</v>
      </c>
      <c r="R133" s="327" t="s">
        <v>110</v>
      </c>
      <c r="S133" s="347" t="s">
        <v>107</v>
      </c>
      <c r="T133" s="350" t="s">
        <v>122</v>
      </c>
      <c r="U133" s="327" t="s">
        <v>112</v>
      </c>
      <c r="V133" s="327">
        <v>90</v>
      </c>
      <c r="W133" s="327" t="s">
        <v>113</v>
      </c>
      <c r="X133" s="327"/>
      <c r="Y133" s="327"/>
      <c r="Z133" s="327"/>
      <c r="AA133" s="579">
        <v>30</v>
      </c>
      <c r="AB133" s="327">
        <v>60</v>
      </c>
      <c r="AC133" s="579">
        <v>10</v>
      </c>
      <c r="AD133" s="327" t="s">
        <v>123</v>
      </c>
      <c r="AE133" s="327" t="s">
        <v>115</v>
      </c>
      <c r="AF133" s="591">
        <v>7</v>
      </c>
      <c r="AG133" s="597">
        <v>149387.45000000001</v>
      </c>
      <c r="AH133" s="602">
        <f>AF133*AG133</f>
        <v>1045712.1500000001</v>
      </c>
      <c r="AI133" s="616">
        <f t="shared" si="8"/>
        <v>1171197.6080000002</v>
      </c>
      <c r="AJ133" s="349"/>
      <c r="AK133" s="349"/>
      <c r="AL133" s="349"/>
      <c r="AM133" s="637" t="s">
        <v>116</v>
      </c>
      <c r="AN133" s="644"/>
      <c r="AO133" s="644"/>
      <c r="AP133" s="327"/>
      <c r="AQ133" s="327"/>
      <c r="AR133" s="327" t="s">
        <v>415</v>
      </c>
      <c r="AS133" s="328"/>
      <c r="AT133" s="327"/>
      <c r="AU133" s="327"/>
      <c r="AV133" s="327"/>
      <c r="AW133" s="327"/>
      <c r="AX133" s="327"/>
      <c r="AY133" s="327" t="s">
        <v>3856</v>
      </c>
      <c r="AZ133" s="680"/>
      <c r="BA133" s="329"/>
      <c r="BB133" s="446" t="e">
        <f>VLOOKUP(#REF!,E1:BC130,52,0)</f>
        <v>#REF!</v>
      </c>
      <c r="BC133" s="446" t="e">
        <f>BB133+0.5</f>
        <v>#REF!</v>
      </c>
      <c r="BD133" s="329"/>
      <c r="BE133" s="329"/>
      <c r="BF133" s="329"/>
      <c r="BG133" s="329"/>
      <c r="BH133" s="329"/>
      <c r="BI133" s="329"/>
      <c r="BJ133" s="329"/>
      <c r="BK133" s="329"/>
      <c r="BL133" s="329"/>
      <c r="BM133" s="329"/>
      <c r="BN133" s="329"/>
      <c r="BO133" s="329"/>
      <c r="BP133" s="329"/>
      <c r="BQ133" s="329"/>
      <c r="BR133" s="329"/>
      <c r="BS133" s="329"/>
      <c r="BT133" s="329"/>
      <c r="BU133" s="329"/>
      <c r="BV133" s="329"/>
      <c r="BW133" s="329"/>
      <c r="BX133" s="329"/>
      <c r="BY133" s="329"/>
      <c r="BZ133" s="329"/>
      <c r="CA133" s="329"/>
      <c r="CB133" s="329"/>
      <c r="CC133" s="329"/>
      <c r="CD133" s="329"/>
      <c r="CE133" s="329"/>
      <c r="CF133" s="329"/>
      <c r="CG133" s="329"/>
      <c r="CH133" s="329"/>
      <c r="CI133" s="329"/>
      <c r="CJ133" s="329"/>
      <c r="CK133" s="329"/>
      <c r="CL133" s="329"/>
      <c r="CM133" s="329"/>
      <c r="CN133" s="329"/>
      <c r="CO133" s="329"/>
      <c r="CP133" s="329"/>
      <c r="CQ133" s="329"/>
      <c r="CR133" s="329"/>
      <c r="CS133" s="329"/>
      <c r="CT133" s="329"/>
      <c r="CU133" s="329"/>
      <c r="CV133" s="329"/>
      <c r="CW133" s="329"/>
      <c r="CX133" s="329"/>
      <c r="CY133" s="329"/>
      <c r="CZ133" s="329"/>
      <c r="DA133" s="329"/>
      <c r="DB133" s="329"/>
      <c r="DC133" s="329"/>
      <c r="DD133" s="329"/>
      <c r="DE133" s="329"/>
      <c r="DF133" s="329"/>
      <c r="DG133" s="329"/>
      <c r="DH133" s="329"/>
      <c r="DI133" s="329"/>
      <c r="DJ133" s="329"/>
      <c r="DK133" s="329"/>
      <c r="DL133" s="329"/>
      <c r="DM133" s="329"/>
      <c r="DN133" s="329"/>
      <c r="DO133" s="329"/>
      <c r="DP133" s="329"/>
      <c r="DQ133" s="329"/>
      <c r="DR133" s="329"/>
      <c r="DS133" s="329"/>
      <c r="DT133" s="329"/>
      <c r="DU133" s="329"/>
      <c r="DV133" s="329"/>
      <c r="DW133" s="329"/>
      <c r="DX133" s="329"/>
      <c r="DY133" s="329"/>
      <c r="DZ133" s="329"/>
      <c r="EA133" s="329"/>
      <c r="EB133" s="329"/>
      <c r="EC133" s="329"/>
      <c r="ED133" s="329"/>
      <c r="EE133" s="329"/>
      <c r="EF133" s="329"/>
      <c r="EG133" s="329"/>
      <c r="EH133" s="329"/>
      <c r="EI133" s="329"/>
      <c r="EJ133" s="329"/>
      <c r="EK133" s="329"/>
      <c r="EL133" s="329"/>
      <c r="EM133" s="329"/>
      <c r="EN133" s="329"/>
      <c r="EO133" s="329"/>
      <c r="EP133" s="329"/>
      <c r="EQ133" s="329"/>
      <c r="ER133" s="329"/>
      <c r="ES133" s="329"/>
      <c r="ET133" s="329"/>
      <c r="EU133" s="329"/>
      <c r="EV133" s="329"/>
      <c r="EW133" s="329"/>
      <c r="EX133" s="329"/>
      <c r="EY133" s="329"/>
      <c r="EZ133" s="329"/>
      <c r="FA133" s="329"/>
      <c r="FB133" s="329"/>
      <c r="FC133" s="329"/>
      <c r="FD133" s="329"/>
      <c r="FE133" s="329"/>
      <c r="FF133" s="329"/>
      <c r="FG133" s="329"/>
      <c r="FH133" s="329"/>
      <c r="FI133" s="329"/>
      <c r="FJ133" s="329"/>
      <c r="FK133" s="329"/>
      <c r="FL133" s="329"/>
      <c r="FM133" s="329"/>
      <c r="FN133" s="329"/>
      <c r="FO133" s="329"/>
      <c r="FP133" s="329"/>
      <c r="FQ133" s="329"/>
      <c r="FR133" s="329"/>
      <c r="FS133" s="329"/>
      <c r="FT133" s="329"/>
      <c r="FU133" s="329"/>
      <c r="FV133" s="329"/>
      <c r="FW133" s="329"/>
      <c r="FX133" s="329"/>
      <c r="FY133" s="329"/>
      <c r="FZ133" s="329"/>
      <c r="GA133" s="329"/>
      <c r="GB133" s="329"/>
      <c r="GC133" s="329"/>
      <c r="GD133" s="329"/>
      <c r="GE133" s="329"/>
      <c r="GF133" s="329"/>
      <c r="GG133" s="329"/>
      <c r="GH133" s="329"/>
      <c r="GI133" s="329"/>
      <c r="GJ133" s="329"/>
      <c r="GK133" s="329"/>
      <c r="GL133" s="329"/>
      <c r="GM133" s="329"/>
      <c r="GN133" s="329"/>
      <c r="GO133" s="329"/>
      <c r="GP133" s="329"/>
      <c r="GQ133" s="329"/>
      <c r="GR133" s="329"/>
      <c r="GS133" s="329"/>
      <c r="GT133" s="329"/>
      <c r="GU133" s="329"/>
      <c r="GV133" s="329"/>
      <c r="GW133" s="329"/>
      <c r="GX133" s="329"/>
      <c r="GY133" s="329"/>
      <c r="GZ133" s="329"/>
      <c r="HA133" s="329"/>
      <c r="HB133" s="329"/>
      <c r="HC133" s="329"/>
      <c r="HD133" s="329"/>
      <c r="HE133" s="329"/>
      <c r="HF133" s="329"/>
      <c r="HG133" s="329"/>
      <c r="HH133" s="329"/>
      <c r="HI133" s="329"/>
      <c r="HJ133" s="329"/>
      <c r="HK133" s="329"/>
      <c r="HL133" s="329"/>
      <c r="HM133" s="329"/>
      <c r="HN133" s="329"/>
      <c r="HO133" s="329"/>
      <c r="HP133" s="329"/>
      <c r="HQ133" s="329"/>
      <c r="HR133" s="329"/>
      <c r="HS133" s="329"/>
      <c r="HT133" s="329"/>
      <c r="HU133" s="329"/>
      <c r="HV133" s="329"/>
      <c r="HW133" s="329"/>
      <c r="HX133" s="329"/>
      <c r="HY133" s="329"/>
      <c r="HZ133" s="329"/>
      <c r="IA133" s="329"/>
      <c r="IB133" s="329"/>
      <c r="IC133" s="329"/>
      <c r="ID133" s="329"/>
      <c r="IE133" s="329"/>
      <c r="IF133" s="329"/>
      <c r="IG133" s="329"/>
      <c r="IH133" s="329"/>
      <c r="II133" s="329"/>
      <c r="IJ133" s="329"/>
      <c r="IK133" s="329"/>
      <c r="IL133" s="329"/>
      <c r="IM133" s="329"/>
      <c r="IN133" s="329"/>
      <c r="IO133" s="329"/>
      <c r="IP133" s="329"/>
      <c r="IQ133" s="329"/>
      <c r="IR133" s="329"/>
      <c r="IS133" s="329"/>
      <c r="IT133" s="329"/>
      <c r="IU133" s="329"/>
      <c r="IV133" s="329"/>
      <c r="IW133" s="329"/>
    </row>
    <row r="134" spans="1:257" s="50" customFormat="1" ht="12.95" customHeight="1">
      <c r="A134" s="62" t="s">
        <v>350</v>
      </c>
      <c r="B134" s="62"/>
      <c r="C134" s="63" t="s">
        <v>2128</v>
      </c>
      <c r="D134" s="62">
        <v>120003680</v>
      </c>
      <c r="E134" s="64" t="s">
        <v>3445</v>
      </c>
      <c r="F134" s="38">
        <v>22100114</v>
      </c>
      <c r="G134" s="38" t="s">
        <v>1330</v>
      </c>
      <c r="H134" s="64" t="s">
        <v>401</v>
      </c>
      <c r="I134" s="64" t="s">
        <v>402</v>
      </c>
      <c r="J134" s="64" t="s">
        <v>403</v>
      </c>
      <c r="K134" s="65" t="s">
        <v>404</v>
      </c>
      <c r="L134" s="66" t="s">
        <v>105</v>
      </c>
      <c r="M134" s="64" t="s">
        <v>121</v>
      </c>
      <c r="N134" s="67" t="s">
        <v>83</v>
      </c>
      <c r="O134" s="66" t="s">
        <v>107</v>
      </c>
      <c r="P134" s="64" t="s">
        <v>108</v>
      </c>
      <c r="Q134" s="67" t="s">
        <v>151</v>
      </c>
      <c r="R134" s="65" t="s">
        <v>110</v>
      </c>
      <c r="S134" s="66" t="s">
        <v>107</v>
      </c>
      <c r="T134" s="68" t="s">
        <v>122</v>
      </c>
      <c r="U134" s="64" t="s">
        <v>112</v>
      </c>
      <c r="V134" s="66">
        <v>90</v>
      </c>
      <c r="W134" s="64" t="s">
        <v>113</v>
      </c>
      <c r="X134" s="66"/>
      <c r="Y134" s="66"/>
      <c r="Z134" s="66"/>
      <c r="AA134" s="41">
        <v>30</v>
      </c>
      <c r="AB134" s="39">
        <v>60</v>
      </c>
      <c r="AC134" s="39">
        <v>10</v>
      </c>
      <c r="AD134" s="69" t="s">
        <v>123</v>
      </c>
      <c r="AE134" s="64" t="s">
        <v>115</v>
      </c>
      <c r="AF134" s="69">
        <v>87</v>
      </c>
      <c r="AG134" s="600">
        <v>494039.75</v>
      </c>
      <c r="AH134" s="44">
        <v>0</v>
      </c>
      <c r="AI134" s="45">
        <f t="shared" si="8"/>
        <v>0</v>
      </c>
      <c r="AJ134" s="46"/>
      <c r="AK134" s="47"/>
      <c r="AL134" s="46"/>
      <c r="AM134" s="46" t="s">
        <v>116</v>
      </c>
      <c r="AN134" s="62"/>
      <c r="AO134" s="64"/>
      <c r="AP134" s="64"/>
      <c r="AQ134" s="64"/>
      <c r="AR134" s="64" t="s">
        <v>416</v>
      </c>
      <c r="AS134" s="64" t="s">
        <v>416</v>
      </c>
      <c r="AT134" s="64"/>
      <c r="AU134" s="64"/>
      <c r="AV134" s="64"/>
      <c r="AW134" s="64"/>
      <c r="AX134" s="64"/>
      <c r="AY134" s="64"/>
      <c r="BC134" s="50">
        <v>115</v>
      </c>
    </row>
    <row r="135" spans="1:257" s="50" customFormat="1" ht="12.95" customHeight="1">
      <c r="A135" s="348" t="s">
        <v>350</v>
      </c>
      <c r="B135" s="347"/>
      <c r="C135" s="347" t="s">
        <v>3849</v>
      </c>
      <c r="D135" s="348">
        <v>120003680</v>
      </c>
      <c r="E135" s="348" t="s">
        <v>3862</v>
      </c>
      <c r="F135" s="348">
        <v>22100114</v>
      </c>
      <c r="G135" s="328"/>
      <c r="H135" s="445" t="s">
        <v>401</v>
      </c>
      <c r="I135" s="445" t="s">
        <v>402</v>
      </c>
      <c r="J135" s="445" t="s">
        <v>403</v>
      </c>
      <c r="K135" s="348" t="s">
        <v>404</v>
      </c>
      <c r="L135" s="348" t="s">
        <v>105</v>
      </c>
      <c r="M135" s="327" t="s">
        <v>121</v>
      </c>
      <c r="N135" s="348" t="s">
        <v>83</v>
      </c>
      <c r="O135" s="347" t="s">
        <v>107</v>
      </c>
      <c r="P135" s="350" t="s">
        <v>108</v>
      </c>
      <c r="Q135" s="327" t="s">
        <v>109</v>
      </c>
      <c r="R135" s="327" t="s">
        <v>110</v>
      </c>
      <c r="S135" s="347" t="s">
        <v>107</v>
      </c>
      <c r="T135" s="350" t="s">
        <v>122</v>
      </c>
      <c r="U135" s="327" t="s">
        <v>112</v>
      </c>
      <c r="V135" s="327">
        <v>90</v>
      </c>
      <c r="W135" s="327" t="s">
        <v>113</v>
      </c>
      <c r="X135" s="327"/>
      <c r="Y135" s="327"/>
      <c r="Z135" s="327"/>
      <c r="AA135" s="579">
        <v>30</v>
      </c>
      <c r="AB135" s="327">
        <v>60</v>
      </c>
      <c r="AC135" s="579">
        <v>10</v>
      </c>
      <c r="AD135" s="327" t="s">
        <v>123</v>
      </c>
      <c r="AE135" s="327" t="s">
        <v>115</v>
      </c>
      <c r="AF135" s="591">
        <v>58</v>
      </c>
      <c r="AG135" s="597">
        <v>494039.75</v>
      </c>
      <c r="AH135" s="602">
        <f>AF135*AG135</f>
        <v>28654305.5</v>
      </c>
      <c r="AI135" s="616">
        <f t="shared" si="8"/>
        <v>32092822.160000004</v>
      </c>
      <c r="AJ135" s="349"/>
      <c r="AK135" s="349"/>
      <c r="AL135" s="349"/>
      <c r="AM135" s="637" t="s">
        <v>116</v>
      </c>
      <c r="AN135" s="644"/>
      <c r="AO135" s="644"/>
      <c r="AP135" s="327"/>
      <c r="AQ135" s="327"/>
      <c r="AR135" s="327" t="s">
        <v>416</v>
      </c>
      <c r="AS135" s="328"/>
      <c r="AT135" s="327"/>
      <c r="AU135" s="327"/>
      <c r="AV135" s="327"/>
      <c r="AW135" s="327"/>
      <c r="AX135" s="327"/>
      <c r="AY135" s="327" t="s">
        <v>3856</v>
      </c>
      <c r="AZ135" s="680"/>
      <c r="BA135" s="329"/>
      <c r="BB135" s="446" t="e">
        <f>VLOOKUP(#REF!,E1:BC132,52,0)</f>
        <v>#REF!</v>
      </c>
      <c r="BC135" s="446" t="e">
        <f>BB135+0.5</f>
        <v>#REF!</v>
      </c>
      <c r="BD135" s="329"/>
      <c r="BE135" s="329"/>
      <c r="BF135" s="329"/>
      <c r="BG135" s="329"/>
      <c r="BH135" s="329"/>
      <c r="BI135" s="329"/>
      <c r="BJ135" s="329"/>
      <c r="BK135" s="329"/>
      <c r="BL135" s="329"/>
      <c r="BM135" s="329"/>
      <c r="BN135" s="329"/>
      <c r="BO135" s="329"/>
      <c r="BP135" s="329"/>
      <c r="BQ135" s="329"/>
      <c r="BR135" s="329"/>
      <c r="BS135" s="329"/>
      <c r="BT135" s="329"/>
      <c r="BU135" s="329"/>
      <c r="BV135" s="329"/>
      <c r="BW135" s="329"/>
      <c r="BX135" s="329"/>
      <c r="BY135" s="329"/>
      <c r="BZ135" s="329"/>
      <c r="CA135" s="329"/>
      <c r="CB135" s="329"/>
      <c r="CC135" s="329"/>
      <c r="CD135" s="329"/>
      <c r="CE135" s="329"/>
      <c r="CF135" s="329"/>
      <c r="CG135" s="329"/>
      <c r="CH135" s="329"/>
      <c r="CI135" s="329"/>
      <c r="CJ135" s="329"/>
      <c r="CK135" s="329"/>
      <c r="CL135" s="329"/>
      <c r="CM135" s="329"/>
      <c r="CN135" s="329"/>
      <c r="CO135" s="329"/>
      <c r="CP135" s="329"/>
      <c r="CQ135" s="329"/>
      <c r="CR135" s="329"/>
      <c r="CS135" s="329"/>
      <c r="CT135" s="329"/>
      <c r="CU135" s="329"/>
      <c r="CV135" s="329"/>
      <c r="CW135" s="329"/>
      <c r="CX135" s="329"/>
      <c r="CY135" s="329"/>
      <c r="CZ135" s="329"/>
      <c r="DA135" s="329"/>
      <c r="DB135" s="329"/>
      <c r="DC135" s="329"/>
      <c r="DD135" s="329"/>
      <c r="DE135" s="329"/>
      <c r="DF135" s="329"/>
      <c r="DG135" s="329"/>
      <c r="DH135" s="329"/>
      <c r="DI135" s="329"/>
      <c r="DJ135" s="329"/>
      <c r="DK135" s="329"/>
      <c r="DL135" s="329"/>
      <c r="DM135" s="329"/>
      <c r="DN135" s="329"/>
      <c r="DO135" s="329"/>
      <c r="DP135" s="329"/>
      <c r="DQ135" s="329"/>
      <c r="DR135" s="329"/>
      <c r="DS135" s="329"/>
      <c r="DT135" s="329"/>
      <c r="DU135" s="329"/>
      <c r="DV135" s="329"/>
      <c r="DW135" s="329"/>
      <c r="DX135" s="329"/>
      <c r="DY135" s="329"/>
      <c r="DZ135" s="329"/>
      <c r="EA135" s="329"/>
      <c r="EB135" s="329"/>
      <c r="EC135" s="329"/>
      <c r="ED135" s="329"/>
      <c r="EE135" s="329"/>
      <c r="EF135" s="329"/>
      <c r="EG135" s="329"/>
      <c r="EH135" s="329"/>
      <c r="EI135" s="329"/>
      <c r="EJ135" s="329"/>
      <c r="EK135" s="329"/>
      <c r="EL135" s="329"/>
      <c r="EM135" s="329"/>
      <c r="EN135" s="329"/>
      <c r="EO135" s="329"/>
      <c r="EP135" s="329"/>
      <c r="EQ135" s="329"/>
      <c r="ER135" s="329"/>
      <c r="ES135" s="329"/>
      <c r="ET135" s="329"/>
      <c r="EU135" s="329"/>
      <c r="EV135" s="329"/>
      <c r="EW135" s="329"/>
      <c r="EX135" s="329"/>
      <c r="EY135" s="329"/>
      <c r="EZ135" s="329"/>
      <c r="FA135" s="329"/>
      <c r="FB135" s="329"/>
      <c r="FC135" s="329"/>
      <c r="FD135" s="329"/>
      <c r="FE135" s="329"/>
      <c r="FF135" s="329"/>
      <c r="FG135" s="329"/>
      <c r="FH135" s="329"/>
      <c r="FI135" s="329"/>
      <c r="FJ135" s="329"/>
      <c r="FK135" s="329"/>
      <c r="FL135" s="329"/>
      <c r="FM135" s="329"/>
      <c r="FN135" s="329"/>
      <c r="FO135" s="329"/>
      <c r="FP135" s="329"/>
      <c r="FQ135" s="329"/>
      <c r="FR135" s="329"/>
      <c r="FS135" s="329"/>
      <c r="FT135" s="329"/>
      <c r="FU135" s="329"/>
      <c r="FV135" s="329"/>
      <c r="FW135" s="329"/>
      <c r="FX135" s="329"/>
      <c r="FY135" s="329"/>
      <c r="FZ135" s="329"/>
      <c r="GA135" s="329"/>
      <c r="GB135" s="329"/>
      <c r="GC135" s="329"/>
      <c r="GD135" s="329"/>
      <c r="GE135" s="329"/>
      <c r="GF135" s="329"/>
      <c r="GG135" s="329"/>
      <c r="GH135" s="329"/>
      <c r="GI135" s="329"/>
      <c r="GJ135" s="329"/>
      <c r="GK135" s="329"/>
      <c r="GL135" s="329"/>
      <c r="GM135" s="329"/>
      <c r="GN135" s="329"/>
      <c r="GO135" s="329"/>
      <c r="GP135" s="329"/>
      <c r="GQ135" s="329"/>
      <c r="GR135" s="329"/>
      <c r="GS135" s="329"/>
      <c r="GT135" s="329"/>
      <c r="GU135" s="329"/>
      <c r="GV135" s="329"/>
      <c r="GW135" s="329"/>
      <c r="GX135" s="329"/>
      <c r="GY135" s="329"/>
      <c r="GZ135" s="329"/>
      <c r="HA135" s="329"/>
      <c r="HB135" s="329"/>
      <c r="HC135" s="329"/>
      <c r="HD135" s="329"/>
      <c r="HE135" s="329"/>
      <c r="HF135" s="329"/>
      <c r="HG135" s="329"/>
      <c r="HH135" s="329"/>
      <c r="HI135" s="329"/>
      <c r="HJ135" s="329"/>
      <c r="HK135" s="329"/>
      <c r="HL135" s="329"/>
      <c r="HM135" s="329"/>
      <c r="HN135" s="329"/>
      <c r="HO135" s="329"/>
      <c r="HP135" s="329"/>
      <c r="HQ135" s="329"/>
      <c r="HR135" s="329"/>
      <c r="HS135" s="329"/>
      <c r="HT135" s="329"/>
      <c r="HU135" s="329"/>
      <c r="HV135" s="329"/>
      <c r="HW135" s="329"/>
      <c r="HX135" s="329"/>
      <c r="HY135" s="329"/>
      <c r="HZ135" s="329"/>
      <c r="IA135" s="329"/>
      <c r="IB135" s="329"/>
      <c r="IC135" s="329"/>
      <c r="ID135" s="329"/>
      <c r="IE135" s="329"/>
      <c r="IF135" s="329"/>
      <c r="IG135" s="329"/>
      <c r="IH135" s="329"/>
      <c r="II135" s="329"/>
      <c r="IJ135" s="329"/>
      <c r="IK135" s="329"/>
      <c r="IL135" s="329"/>
      <c r="IM135" s="329"/>
      <c r="IN135" s="329"/>
      <c r="IO135" s="329"/>
      <c r="IP135" s="329"/>
      <c r="IQ135" s="329"/>
      <c r="IR135" s="329"/>
      <c r="IS135" s="329"/>
      <c r="IT135" s="329"/>
      <c r="IU135" s="329"/>
      <c r="IV135" s="329"/>
      <c r="IW135" s="329"/>
    </row>
    <row r="136" spans="1:257" s="50" customFormat="1" ht="12.95" customHeight="1">
      <c r="A136" s="36" t="s">
        <v>350</v>
      </c>
      <c r="B136" s="36"/>
      <c r="C136" s="37" t="s">
        <v>2128</v>
      </c>
      <c r="D136" s="36">
        <v>120003683</v>
      </c>
      <c r="E136" s="38" t="s">
        <v>3446</v>
      </c>
      <c r="F136" s="38">
        <v>22100115</v>
      </c>
      <c r="G136" s="38" t="s">
        <v>1331</v>
      </c>
      <c r="H136" s="38" t="s">
        <v>401</v>
      </c>
      <c r="I136" s="38" t="s">
        <v>402</v>
      </c>
      <c r="J136" s="38" t="s">
        <v>403</v>
      </c>
      <c r="K136" s="39" t="s">
        <v>404</v>
      </c>
      <c r="L136" s="40" t="s">
        <v>105</v>
      </c>
      <c r="M136" s="38" t="s">
        <v>121</v>
      </c>
      <c r="N136" s="41" t="s">
        <v>83</v>
      </c>
      <c r="O136" s="40" t="s">
        <v>107</v>
      </c>
      <c r="P136" s="38" t="s">
        <v>108</v>
      </c>
      <c r="Q136" s="41" t="s">
        <v>151</v>
      </c>
      <c r="R136" s="39" t="s">
        <v>110</v>
      </c>
      <c r="S136" s="40" t="s">
        <v>107</v>
      </c>
      <c r="T136" s="42" t="s">
        <v>122</v>
      </c>
      <c r="U136" s="38" t="s">
        <v>112</v>
      </c>
      <c r="V136" s="40">
        <v>90</v>
      </c>
      <c r="W136" s="38" t="s">
        <v>113</v>
      </c>
      <c r="X136" s="40"/>
      <c r="Y136" s="40"/>
      <c r="Z136" s="40"/>
      <c r="AA136" s="41">
        <v>30</v>
      </c>
      <c r="AB136" s="39">
        <v>60</v>
      </c>
      <c r="AC136" s="39">
        <v>10</v>
      </c>
      <c r="AD136" s="43" t="s">
        <v>123</v>
      </c>
      <c r="AE136" s="38" t="s">
        <v>115</v>
      </c>
      <c r="AF136" s="43">
        <v>29</v>
      </c>
      <c r="AG136" s="195">
        <v>739132.83</v>
      </c>
      <c r="AH136" s="44">
        <v>0</v>
      </c>
      <c r="AI136" s="45">
        <f t="shared" si="8"/>
        <v>0</v>
      </c>
      <c r="AJ136" s="46"/>
      <c r="AK136" s="47"/>
      <c r="AL136" s="46"/>
      <c r="AM136" s="46" t="s">
        <v>116</v>
      </c>
      <c r="AN136" s="36"/>
      <c r="AO136" s="38"/>
      <c r="AP136" s="38"/>
      <c r="AQ136" s="38"/>
      <c r="AR136" s="38" t="s">
        <v>417</v>
      </c>
      <c r="AS136" s="38" t="s">
        <v>417</v>
      </c>
      <c r="AT136" s="38"/>
      <c r="AU136" s="38"/>
      <c r="AV136" s="38"/>
      <c r="AW136" s="38"/>
      <c r="AX136" s="38"/>
      <c r="AY136" s="38"/>
      <c r="BC136" s="50">
        <v>116</v>
      </c>
    </row>
    <row r="137" spans="1:257" s="50" customFormat="1" ht="12.95" customHeight="1">
      <c r="A137" s="348" t="s">
        <v>350</v>
      </c>
      <c r="B137" s="347"/>
      <c r="C137" s="347" t="s">
        <v>3849</v>
      </c>
      <c r="D137" s="348">
        <v>120003683</v>
      </c>
      <c r="E137" s="348" t="s">
        <v>3863</v>
      </c>
      <c r="F137" s="348">
        <v>22100115</v>
      </c>
      <c r="G137" s="328"/>
      <c r="H137" s="445" t="s">
        <v>401</v>
      </c>
      <c r="I137" s="445" t="s">
        <v>402</v>
      </c>
      <c r="J137" s="445" t="s">
        <v>403</v>
      </c>
      <c r="K137" s="348" t="s">
        <v>404</v>
      </c>
      <c r="L137" s="348" t="s">
        <v>105</v>
      </c>
      <c r="M137" s="327" t="s">
        <v>121</v>
      </c>
      <c r="N137" s="348" t="s">
        <v>83</v>
      </c>
      <c r="O137" s="347" t="s">
        <v>107</v>
      </c>
      <c r="P137" s="350" t="s">
        <v>108</v>
      </c>
      <c r="Q137" s="327" t="s">
        <v>109</v>
      </c>
      <c r="R137" s="327" t="s">
        <v>110</v>
      </c>
      <c r="S137" s="347" t="s">
        <v>107</v>
      </c>
      <c r="T137" s="350" t="s">
        <v>122</v>
      </c>
      <c r="U137" s="327" t="s">
        <v>112</v>
      </c>
      <c r="V137" s="327">
        <v>90</v>
      </c>
      <c r="W137" s="327" t="s">
        <v>113</v>
      </c>
      <c r="X137" s="327"/>
      <c r="Y137" s="327"/>
      <c r="Z137" s="327"/>
      <c r="AA137" s="579">
        <v>30</v>
      </c>
      <c r="AB137" s="327">
        <v>60</v>
      </c>
      <c r="AC137" s="579">
        <v>10</v>
      </c>
      <c r="AD137" s="327" t="s">
        <v>123</v>
      </c>
      <c r="AE137" s="327" t="s">
        <v>115</v>
      </c>
      <c r="AF137" s="591">
        <v>29</v>
      </c>
      <c r="AG137" s="597">
        <v>739132.83</v>
      </c>
      <c r="AH137" s="602">
        <f>AF137*AG137</f>
        <v>21434852.07</v>
      </c>
      <c r="AI137" s="616">
        <f t="shared" si="8"/>
        <v>24007034.318400003</v>
      </c>
      <c r="AJ137" s="349"/>
      <c r="AK137" s="349"/>
      <c r="AL137" s="349"/>
      <c r="AM137" s="637" t="s">
        <v>116</v>
      </c>
      <c r="AN137" s="644"/>
      <c r="AO137" s="644"/>
      <c r="AP137" s="327"/>
      <c r="AQ137" s="327"/>
      <c r="AR137" s="327" t="s">
        <v>417</v>
      </c>
      <c r="AS137" s="328"/>
      <c r="AT137" s="327"/>
      <c r="AU137" s="327"/>
      <c r="AV137" s="327"/>
      <c r="AW137" s="327"/>
      <c r="AX137" s="327"/>
      <c r="AY137" s="327" t="s">
        <v>3851</v>
      </c>
      <c r="AZ137" s="680"/>
      <c r="BA137" s="329"/>
      <c r="BB137" s="446" t="e">
        <f>VLOOKUP(#REF!,E1:BC134,52,0)</f>
        <v>#REF!</v>
      </c>
      <c r="BC137" s="446" t="e">
        <f>BB137+0.5</f>
        <v>#REF!</v>
      </c>
      <c r="BD137" s="329"/>
      <c r="BE137" s="329"/>
      <c r="BF137" s="329"/>
      <c r="BG137" s="329"/>
      <c r="BH137" s="329"/>
      <c r="BI137" s="329"/>
      <c r="BJ137" s="329"/>
      <c r="BK137" s="329"/>
      <c r="BL137" s="329"/>
      <c r="BM137" s="329"/>
      <c r="BN137" s="329"/>
      <c r="BO137" s="329"/>
      <c r="BP137" s="329"/>
      <c r="BQ137" s="329"/>
      <c r="BR137" s="329"/>
      <c r="BS137" s="329"/>
      <c r="BT137" s="329"/>
      <c r="BU137" s="329"/>
      <c r="BV137" s="329"/>
      <c r="BW137" s="329"/>
      <c r="BX137" s="329"/>
      <c r="BY137" s="329"/>
      <c r="BZ137" s="329"/>
      <c r="CA137" s="329"/>
      <c r="CB137" s="329"/>
      <c r="CC137" s="329"/>
      <c r="CD137" s="329"/>
      <c r="CE137" s="329"/>
      <c r="CF137" s="329"/>
      <c r="CG137" s="329"/>
      <c r="CH137" s="329"/>
      <c r="CI137" s="329"/>
      <c r="CJ137" s="329"/>
      <c r="CK137" s="329"/>
      <c r="CL137" s="329"/>
      <c r="CM137" s="329"/>
      <c r="CN137" s="329"/>
      <c r="CO137" s="329"/>
      <c r="CP137" s="329"/>
      <c r="CQ137" s="329"/>
      <c r="CR137" s="329"/>
      <c r="CS137" s="329"/>
      <c r="CT137" s="329"/>
      <c r="CU137" s="329"/>
      <c r="CV137" s="329"/>
      <c r="CW137" s="329"/>
      <c r="CX137" s="329"/>
      <c r="CY137" s="329"/>
      <c r="CZ137" s="329"/>
      <c r="DA137" s="329"/>
      <c r="DB137" s="329"/>
      <c r="DC137" s="329"/>
      <c r="DD137" s="329"/>
      <c r="DE137" s="329"/>
      <c r="DF137" s="329"/>
      <c r="DG137" s="329"/>
      <c r="DH137" s="329"/>
      <c r="DI137" s="329"/>
      <c r="DJ137" s="329"/>
      <c r="DK137" s="329"/>
      <c r="DL137" s="329"/>
      <c r="DM137" s="329"/>
      <c r="DN137" s="329"/>
      <c r="DO137" s="329"/>
      <c r="DP137" s="329"/>
      <c r="DQ137" s="329"/>
      <c r="DR137" s="329"/>
      <c r="DS137" s="329"/>
      <c r="DT137" s="329"/>
      <c r="DU137" s="329"/>
      <c r="DV137" s="329"/>
      <c r="DW137" s="329"/>
      <c r="DX137" s="329"/>
      <c r="DY137" s="329"/>
      <c r="DZ137" s="329"/>
      <c r="EA137" s="329"/>
      <c r="EB137" s="329"/>
      <c r="EC137" s="329"/>
      <c r="ED137" s="329"/>
      <c r="EE137" s="329"/>
      <c r="EF137" s="329"/>
      <c r="EG137" s="329"/>
      <c r="EH137" s="329"/>
      <c r="EI137" s="329"/>
      <c r="EJ137" s="329"/>
      <c r="EK137" s="329"/>
      <c r="EL137" s="329"/>
      <c r="EM137" s="329"/>
      <c r="EN137" s="329"/>
      <c r="EO137" s="329"/>
      <c r="EP137" s="329"/>
      <c r="EQ137" s="329"/>
      <c r="ER137" s="329"/>
      <c r="ES137" s="329"/>
      <c r="ET137" s="329"/>
      <c r="EU137" s="329"/>
      <c r="EV137" s="329"/>
      <c r="EW137" s="329"/>
      <c r="EX137" s="329"/>
      <c r="EY137" s="329"/>
      <c r="EZ137" s="329"/>
      <c r="FA137" s="329"/>
      <c r="FB137" s="329"/>
      <c r="FC137" s="329"/>
      <c r="FD137" s="329"/>
      <c r="FE137" s="329"/>
      <c r="FF137" s="329"/>
      <c r="FG137" s="329"/>
      <c r="FH137" s="329"/>
      <c r="FI137" s="329"/>
      <c r="FJ137" s="329"/>
      <c r="FK137" s="329"/>
      <c r="FL137" s="329"/>
      <c r="FM137" s="329"/>
      <c r="FN137" s="329"/>
      <c r="FO137" s="329"/>
      <c r="FP137" s="329"/>
      <c r="FQ137" s="329"/>
      <c r="FR137" s="329"/>
      <c r="FS137" s="329"/>
      <c r="FT137" s="329"/>
      <c r="FU137" s="329"/>
      <c r="FV137" s="329"/>
      <c r="FW137" s="329"/>
      <c r="FX137" s="329"/>
      <c r="FY137" s="329"/>
      <c r="FZ137" s="329"/>
      <c r="GA137" s="329"/>
      <c r="GB137" s="329"/>
      <c r="GC137" s="329"/>
      <c r="GD137" s="329"/>
      <c r="GE137" s="329"/>
      <c r="GF137" s="329"/>
      <c r="GG137" s="329"/>
      <c r="GH137" s="329"/>
      <c r="GI137" s="329"/>
      <c r="GJ137" s="329"/>
      <c r="GK137" s="329"/>
      <c r="GL137" s="329"/>
      <c r="GM137" s="329"/>
      <c r="GN137" s="329"/>
      <c r="GO137" s="329"/>
      <c r="GP137" s="329"/>
      <c r="GQ137" s="329"/>
      <c r="GR137" s="329"/>
      <c r="GS137" s="329"/>
      <c r="GT137" s="329"/>
      <c r="GU137" s="329"/>
      <c r="GV137" s="329"/>
      <c r="GW137" s="329"/>
      <c r="GX137" s="329"/>
      <c r="GY137" s="329"/>
      <c r="GZ137" s="329"/>
      <c r="HA137" s="329"/>
      <c r="HB137" s="329"/>
      <c r="HC137" s="329"/>
      <c r="HD137" s="329"/>
      <c r="HE137" s="329"/>
      <c r="HF137" s="329"/>
      <c r="HG137" s="329"/>
      <c r="HH137" s="329"/>
      <c r="HI137" s="329"/>
      <c r="HJ137" s="329"/>
      <c r="HK137" s="329"/>
      <c r="HL137" s="329"/>
      <c r="HM137" s="329"/>
      <c r="HN137" s="329"/>
      <c r="HO137" s="329"/>
      <c r="HP137" s="329"/>
      <c r="HQ137" s="329"/>
      <c r="HR137" s="329"/>
      <c r="HS137" s="329"/>
      <c r="HT137" s="329"/>
      <c r="HU137" s="329"/>
      <c r="HV137" s="329"/>
      <c r="HW137" s="329"/>
      <c r="HX137" s="329"/>
      <c r="HY137" s="329"/>
      <c r="HZ137" s="329"/>
      <c r="IA137" s="329"/>
      <c r="IB137" s="329"/>
      <c r="IC137" s="329"/>
      <c r="ID137" s="329"/>
      <c r="IE137" s="329"/>
      <c r="IF137" s="329"/>
      <c r="IG137" s="329"/>
      <c r="IH137" s="329"/>
      <c r="II137" s="329"/>
      <c r="IJ137" s="329"/>
      <c r="IK137" s="329"/>
      <c r="IL137" s="329"/>
      <c r="IM137" s="329"/>
      <c r="IN137" s="329"/>
      <c r="IO137" s="329"/>
      <c r="IP137" s="329"/>
      <c r="IQ137" s="329"/>
      <c r="IR137" s="329"/>
      <c r="IS137" s="329"/>
      <c r="IT137" s="329"/>
      <c r="IU137" s="329"/>
      <c r="IV137" s="329"/>
      <c r="IW137" s="329"/>
    </row>
    <row r="138" spans="1:257" s="50" customFormat="1" ht="12.95" customHeight="1">
      <c r="A138" s="36" t="s">
        <v>350</v>
      </c>
      <c r="B138" s="36"/>
      <c r="C138" s="37" t="s">
        <v>2128</v>
      </c>
      <c r="D138" s="36">
        <v>120003695</v>
      </c>
      <c r="E138" s="38" t="s">
        <v>3447</v>
      </c>
      <c r="F138" s="38">
        <v>22100116</v>
      </c>
      <c r="G138" s="38" t="s">
        <v>1332</v>
      </c>
      <c r="H138" s="38" t="s">
        <v>401</v>
      </c>
      <c r="I138" s="38" t="s">
        <v>402</v>
      </c>
      <c r="J138" s="38" t="s">
        <v>403</v>
      </c>
      <c r="K138" s="39" t="s">
        <v>404</v>
      </c>
      <c r="L138" s="40" t="s">
        <v>105</v>
      </c>
      <c r="M138" s="38" t="s">
        <v>121</v>
      </c>
      <c r="N138" s="41" t="s">
        <v>83</v>
      </c>
      <c r="O138" s="40" t="s">
        <v>107</v>
      </c>
      <c r="P138" s="38" t="s">
        <v>108</v>
      </c>
      <c r="Q138" s="41" t="s">
        <v>151</v>
      </c>
      <c r="R138" s="39" t="s">
        <v>110</v>
      </c>
      <c r="S138" s="40" t="s">
        <v>107</v>
      </c>
      <c r="T138" s="42" t="s">
        <v>122</v>
      </c>
      <c r="U138" s="38" t="s">
        <v>112</v>
      </c>
      <c r="V138" s="40">
        <v>90</v>
      </c>
      <c r="W138" s="38" t="s">
        <v>113</v>
      </c>
      <c r="X138" s="40"/>
      <c r="Y138" s="40"/>
      <c r="Z138" s="40"/>
      <c r="AA138" s="41">
        <v>30</v>
      </c>
      <c r="AB138" s="39">
        <v>60</v>
      </c>
      <c r="AC138" s="39">
        <v>10</v>
      </c>
      <c r="AD138" s="43" t="s">
        <v>123</v>
      </c>
      <c r="AE138" s="38" t="s">
        <v>115</v>
      </c>
      <c r="AF138" s="43">
        <v>44</v>
      </c>
      <c r="AG138" s="195">
        <v>409032</v>
      </c>
      <c r="AH138" s="44">
        <v>0</v>
      </c>
      <c r="AI138" s="45">
        <f t="shared" si="8"/>
        <v>0</v>
      </c>
      <c r="AJ138" s="46"/>
      <c r="AK138" s="47"/>
      <c r="AL138" s="46"/>
      <c r="AM138" s="46" t="s">
        <v>116</v>
      </c>
      <c r="AN138" s="36"/>
      <c r="AO138" s="38"/>
      <c r="AP138" s="38"/>
      <c r="AQ138" s="38"/>
      <c r="AR138" s="38" t="s">
        <v>418</v>
      </c>
      <c r="AS138" s="38" t="s">
        <v>418</v>
      </c>
      <c r="AT138" s="38"/>
      <c r="AU138" s="38"/>
      <c r="AV138" s="38"/>
      <c r="AW138" s="38"/>
      <c r="AX138" s="38"/>
      <c r="AY138" s="38"/>
      <c r="BC138" s="50">
        <v>117</v>
      </c>
    </row>
    <row r="139" spans="1:257" s="50" customFormat="1" ht="12.95" customHeight="1">
      <c r="A139" s="348" t="s">
        <v>350</v>
      </c>
      <c r="B139" s="347"/>
      <c r="C139" s="347" t="s">
        <v>3849</v>
      </c>
      <c r="D139" s="348">
        <v>120003695</v>
      </c>
      <c r="E139" s="348" t="s">
        <v>3864</v>
      </c>
      <c r="F139" s="348">
        <v>22100116</v>
      </c>
      <c r="G139" s="328"/>
      <c r="H139" s="445" t="s">
        <v>401</v>
      </c>
      <c r="I139" s="445" t="s">
        <v>402</v>
      </c>
      <c r="J139" s="445" t="s">
        <v>403</v>
      </c>
      <c r="K139" s="348" t="s">
        <v>404</v>
      </c>
      <c r="L139" s="348" t="s">
        <v>105</v>
      </c>
      <c r="M139" s="327" t="s">
        <v>121</v>
      </c>
      <c r="N139" s="348" t="s">
        <v>83</v>
      </c>
      <c r="O139" s="347" t="s">
        <v>107</v>
      </c>
      <c r="P139" s="350" t="s">
        <v>108</v>
      </c>
      <c r="Q139" s="327" t="s">
        <v>109</v>
      </c>
      <c r="R139" s="327" t="s">
        <v>110</v>
      </c>
      <c r="S139" s="347" t="s">
        <v>107</v>
      </c>
      <c r="T139" s="350" t="s">
        <v>122</v>
      </c>
      <c r="U139" s="327" t="s">
        <v>112</v>
      </c>
      <c r="V139" s="327">
        <v>90</v>
      </c>
      <c r="W139" s="327" t="s">
        <v>113</v>
      </c>
      <c r="X139" s="327"/>
      <c r="Y139" s="327"/>
      <c r="Z139" s="327"/>
      <c r="AA139" s="579">
        <v>30</v>
      </c>
      <c r="AB139" s="327">
        <v>60</v>
      </c>
      <c r="AC139" s="579">
        <v>10</v>
      </c>
      <c r="AD139" s="327" t="s">
        <v>123</v>
      </c>
      <c r="AE139" s="327" t="s">
        <v>115</v>
      </c>
      <c r="AF139" s="591">
        <v>23</v>
      </c>
      <c r="AG139" s="597">
        <v>409032</v>
      </c>
      <c r="AH139" s="602">
        <f>AF139*AG139</f>
        <v>9407736</v>
      </c>
      <c r="AI139" s="616">
        <f t="shared" si="8"/>
        <v>10536664.32</v>
      </c>
      <c r="AJ139" s="349"/>
      <c r="AK139" s="349"/>
      <c r="AL139" s="349"/>
      <c r="AM139" s="637" t="s">
        <v>116</v>
      </c>
      <c r="AN139" s="644"/>
      <c r="AO139" s="644"/>
      <c r="AP139" s="327"/>
      <c r="AQ139" s="327"/>
      <c r="AR139" s="327" t="s">
        <v>418</v>
      </c>
      <c r="AS139" s="328"/>
      <c r="AT139" s="327"/>
      <c r="AU139" s="327"/>
      <c r="AV139" s="327"/>
      <c r="AW139" s="327"/>
      <c r="AX139" s="327"/>
      <c r="AY139" s="327" t="s">
        <v>3856</v>
      </c>
      <c r="AZ139" s="680"/>
      <c r="BA139" s="329"/>
      <c r="BB139" s="446" t="e">
        <f>VLOOKUP(#REF!,E1:BC136,52,0)</f>
        <v>#REF!</v>
      </c>
      <c r="BC139" s="446" t="e">
        <f>BB139+0.5</f>
        <v>#REF!</v>
      </c>
      <c r="BD139" s="329"/>
      <c r="BE139" s="329"/>
      <c r="BF139" s="329"/>
      <c r="BG139" s="329"/>
      <c r="BH139" s="329"/>
      <c r="BI139" s="329"/>
      <c r="BJ139" s="329"/>
      <c r="BK139" s="329"/>
      <c r="BL139" s="329"/>
      <c r="BM139" s="329"/>
      <c r="BN139" s="329"/>
      <c r="BO139" s="329"/>
      <c r="BP139" s="329"/>
      <c r="BQ139" s="329"/>
      <c r="BR139" s="329"/>
      <c r="BS139" s="329"/>
      <c r="BT139" s="329"/>
      <c r="BU139" s="329"/>
      <c r="BV139" s="329"/>
      <c r="BW139" s="329"/>
      <c r="BX139" s="329"/>
      <c r="BY139" s="329"/>
      <c r="BZ139" s="329"/>
      <c r="CA139" s="329"/>
      <c r="CB139" s="329"/>
      <c r="CC139" s="329"/>
      <c r="CD139" s="329"/>
      <c r="CE139" s="329"/>
      <c r="CF139" s="329"/>
      <c r="CG139" s="329"/>
      <c r="CH139" s="329"/>
      <c r="CI139" s="329"/>
      <c r="CJ139" s="329"/>
      <c r="CK139" s="329"/>
      <c r="CL139" s="329"/>
      <c r="CM139" s="329"/>
      <c r="CN139" s="329"/>
      <c r="CO139" s="329"/>
      <c r="CP139" s="329"/>
      <c r="CQ139" s="329"/>
      <c r="CR139" s="329"/>
      <c r="CS139" s="329"/>
      <c r="CT139" s="329"/>
      <c r="CU139" s="329"/>
      <c r="CV139" s="329"/>
      <c r="CW139" s="329"/>
      <c r="CX139" s="329"/>
      <c r="CY139" s="329"/>
      <c r="CZ139" s="329"/>
      <c r="DA139" s="329"/>
      <c r="DB139" s="329"/>
      <c r="DC139" s="329"/>
      <c r="DD139" s="329"/>
      <c r="DE139" s="329"/>
      <c r="DF139" s="329"/>
      <c r="DG139" s="329"/>
      <c r="DH139" s="329"/>
      <c r="DI139" s="329"/>
      <c r="DJ139" s="329"/>
      <c r="DK139" s="329"/>
      <c r="DL139" s="329"/>
      <c r="DM139" s="329"/>
      <c r="DN139" s="329"/>
      <c r="DO139" s="329"/>
      <c r="DP139" s="329"/>
      <c r="DQ139" s="329"/>
      <c r="DR139" s="329"/>
      <c r="DS139" s="329"/>
      <c r="DT139" s="329"/>
      <c r="DU139" s="329"/>
      <c r="DV139" s="329"/>
      <c r="DW139" s="329"/>
      <c r="DX139" s="329"/>
      <c r="DY139" s="329"/>
      <c r="DZ139" s="329"/>
      <c r="EA139" s="329"/>
      <c r="EB139" s="329"/>
      <c r="EC139" s="329"/>
      <c r="ED139" s="329"/>
      <c r="EE139" s="329"/>
      <c r="EF139" s="329"/>
      <c r="EG139" s="329"/>
      <c r="EH139" s="329"/>
      <c r="EI139" s="329"/>
      <c r="EJ139" s="329"/>
      <c r="EK139" s="329"/>
      <c r="EL139" s="329"/>
      <c r="EM139" s="329"/>
      <c r="EN139" s="329"/>
      <c r="EO139" s="329"/>
      <c r="EP139" s="329"/>
      <c r="EQ139" s="329"/>
      <c r="ER139" s="329"/>
      <c r="ES139" s="329"/>
      <c r="ET139" s="329"/>
      <c r="EU139" s="329"/>
      <c r="EV139" s="329"/>
      <c r="EW139" s="329"/>
      <c r="EX139" s="329"/>
      <c r="EY139" s="329"/>
      <c r="EZ139" s="329"/>
      <c r="FA139" s="329"/>
      <c r="FB139" s="329"/>
      <c r="FC139" s="329"/>
      <c r="FD139" s="329"/>
      <c r="FE139" s="329"/>
      <c r="FF139" s="329"/>
      <c r="FG139" s="329"/>
      <c r="FH139" s="329"/>
      <c r="FI139" s="329"/>
      <c r="FJ139" s="329"/>
      <c r="FK139" s="329"/>
      <c r="FL139" s="329"/>
      <c r="FM139" s="329"/>
      <c r="FN139" s="329"/>
      <c r="FO139" s="329"/>
      <c r="FP139" s="329"/>
      <c r="FQ139" s="329"/>
      <c r="FR139" s="329"/>
      <c r="FS139" s="329"/>
      <c r="FT139" s="329"/>
      <c r="FU139" s="329"/>
      <c r="FV139" s="329"/>
      <c r="FW139" s="329"/>
      <c r="FX139" s="329"/>
      <c r="FY139" s="329"/>
      <c r="FZ139" s="329"/>
      <c r="GA139" s="329"/>
      <c r="GB139" s="329"/>
      <c r="GC139" s="329"/>
      <c r="GD139" s="329"/>
      <c r="GE139" s="329"/>
      <c r="GF139" s="329"/>
      <c r="GG139" s="329"/>
      <c r="GH139" s="329"/>
      <c r="GI139" s="329"/>
      <c r="GJ139" s="329"/>
      <c r="GK139" s="329"/>
      <c r="GL139" s="329"/>
      <c r="GM139" s="329"/>
      <c r="GN139" s="329"/>
      <c r="GO139" s="329"/>
      <c r="GP139" s="329"/>
      <c r="GQ139" s="329"/>
      <c r="GR139" s="329"/>
      <c r="GS139" s="329"/>
      <c r="GT139" s="329"/>
      <c r="GU139" s="329"/>
      <c r="GV139" s="329"/>
      <c r="GW139" s="329"/>
      <c r="GX139" s="329"/>
      <c r="GY139" s="329"/>
      <c r="GZ139" s="329"/>
      <c r="HA139" s="329"/>
      <c r="HB139" s="329"/>
      <c r="HC139" s="329"/>
      <c r="HD139" s="329"/>
      <c r="HE139" s="329"/>
      <c r="HF139" s="329"/>
      <c r="HG139" s="329"/>
      <c r="HH139" s="329"/>
      <c r="HI139" s="329"/>
      <c r="HJ139" s="329"/>
      <c r="HK139" s="329"/>
      <c r="HL139" s="329"/>
      <c r="HM139" s="329"/>
      <c r="HN139" s="329"/>
      <c r="HO139" s="329"/>
      <c r="HP139" s="329"/>
      <c r="HQ139" s="329"/>
      <c r="HR139" s="329"/>
      <c r="HS139" s="329"/>
      <c r="HT139" s="329"/>
      <c r="HU139" s="329"/>
      <c r="HV139" s="329"/>
      <c r="HW139" s="329"/>
      <c r="HX139" s="329"/>
      <c r="HY139" s="329"/>
      <c r="HZ139" s="329"/>
      <c r="IA139" s="329"/>
      <c r="IB139" s="329"/>
      <c r="IC139" s="329"/>
      <c r="ID139" s="329"/>
      <c r="IE139" s="329"/>
      <c r="IF139" s="329"/>
      <c r="IG139" s="329"/>
      <c r="IH139" s="329"/>
      <c r="II139" s="329"/>
      <c r="IJ139" s="329"/>
      <c r="IK139" s="329"/>
      <c r="IL139" s="329"/>
      <c r="IM139" s="329"/>
      <c r="IN139" s="329"/>
      <c r="IO139" s="329"/>
      <c r="IP139" s="329"/>
      <c r="IQ139" s="329"/>
      <c r="IR139" s="329"/>
      <c r="IS139" s="329"/>
      <c r="IT139" s="329"/>
      <c r="IU139" s="329"/>
      <c r="IV139" s="329"/>
      <c r="IW139" s="329"/>
    </row>
    <row r="140" spans="1:257" s="50" customFormat="1" ht="12.95" customHeight="1">
      <c r="A140" s="36" t="s">
        <v>350</v>
      </c>
      <c r="B140" s="36"/>
      <c r="C140" s="37" t="s">
        <v>2128</v>
      </c>
      <c r="D140" s="36">
        <v>120007767</v>
      </c>
      <c r="E140" s="38" t="s">
        <v>3448</v>
      </c>
      <c r="F140" s="38">
        <v>22100117</v>
      </c>
      <c r="G140" s="38" t="s">
        <v>1333</v>
      </c>
      <c r="H140" s="38" t="s">
        <v>401</v>
      </c>
      <c r="I140" s="38" t="s">
        <v>402</v>
      </c>
      <c r="J140" s="38" t="s">
        <v>403</v>
      </c>
      <c r="K140" s="39" t="s">
        <v>404</v>
      </c>
      <c r="L140" s="40" t="s">
        <v>105</v>
      </c>
      <c r="M140" s="38" t="s">
        <v>121</v>
      </c>
      <c r="N140" s="41" t="s">
        <v>83</v>
      </c>
      <c r="O140" s="40" t="s">
        <v>107</v>
      </c>
      <c r="P140" s="38" t="s">
        <v>108</v>
      </c>
      <c r="Q140" s="41" t="s">
        <v>151</v>
      </c>
      <c r="R140" s="39" t="s">
        <v>110</v>
      </c>
      <c r="S140" s="40" t="s">
        <v>107</v>
      </c>
      <c r="T140" s="42" t="s">
        <v>122</v>
      </c>
      <c r="U140" s="38" t="s">
        <v>112</v>
      </c>
      <c r="V140" s="40">
        <v>90</v>
      </c>
      <c r="W140" s="38" t="s">
        <v>113</v>
      </c>
      <c r="X140" s="40"/>
      <c r="Y140" s="40"/>
      <c r="Z140" s="40"/>
      <c r="AA140" s="41">
        <v>30</v>
      </c>
      <c r="AB140" s="39">
        <v>60</v>
      </c>
      <c r="AC140" s="39">
        <v>10</v>
      </c>
      <c r="AD140" s="43" t="s">
        <v>123</v>
      </c>
      <c r="AE140" s="38" t="s">
        <v>115</v>
      </c>
      <c r="AF140" s="43">
        <v>23</v>
      </c>
      <c r="AG140" s="195">
        <v>520213.5</v>
      </c>
      <c r="AH140" s="44">
        <v>0</v>
      </c>
      <c r="AI140" s="45">
        <f t="shared" si="8"/>
        <v>0</v>
      </c>
      <c r="AJ140" s="46"/>
      <c r="AK140" s="47"/>
      <c r="AL140" s="46"/>
      <c r="AM140" s="46" t="s">
        <v>116</v>
      </c>
      <c r="AN140" s="36"/>
      <c r="AO140" s="38"/>
      <c r="AP140" s="38"/>
      <c r="AQ140" s="38"/>
      <c r="AR140" s="38" t="s">
        <v>419</v>
      </c>
      <c r="AS140" s="38" t="s">
        <v>419</v>
      </c>
      <c r="AT140" s="38"/>
      <c r="AU140" s="38"/>
      <c r="AV140" s="38"/>
      <c r="AW140" s="38"/>
      <c r="AX140" s="38"/>
      <c r="AY140" s="38"/>
      <c r="BC140" s="50">
        <v>118</v>
      </c>
    </row>
    <row r="141" spans="1:257" s="50" customFormat="1" ht="12.95" customHeight="1">
      <c r="A141" s="348" t="s">
        <v>350</v>
      </c>
      <c r="B141" s="347"/>
      <c r="C141" s="347" t="s">
        <v>3849</v>
      </c>
      <c r="D141" s="348">
        <v>120007767</v>
      </c>
      <c r="E141" s="348" t="s">
        <v>3865</v>
      </c>
      <c r="F141" s="348">
        <v>22100117</v>
      </c>
      <c r="G141" s="328"/>
      <c r="H141" s="445" t="s">
        <v>401</v>
      </c>
      <c r="I141" s="445" t="s">
        <v>402</v>
      </c>
      <c r="J141" s="445" t="s">
        <v>403</v>
      </c>
      <c r="K141" s="348" t="s">
        <v>404</v>
      </c>
      <c r="L141" s="348" t="s">
        <v>105</v>
      </c>
      <c r="M141" s="327" t="s">
        <v>121</v>
      </c>
      <c r="N141" s="348" t="s">
        <v>83</v>
      </c>
      <c r="O141" s="347" t="s">
        <v>107</v>
      </c>
      <c r="P141" s="350" t="s">
        <v>108</v>
      </c>
      <c r="Q141" s="327" t="s">
        <v>109</v>
      </c>
      <c r="R141" s="327" t="s">
        <v>110</v>
      </c>
      <c r="S141" s="347" t="s">
        <v>107</v>
      </c>
      <c r="T141" s="350" t="s">
        <v>122</v>
      </c>
      <c r="U141" s="327" t="s">
        <v>112</v>
      </c>
      <c r="V141" s="327">
        <v>90</v>
      </c>
      <c r="W141" s="327" t="s">
        <v>113</v>
      </c>
      <c r="X141" s="327"/>
      <c r="Y141" s="327"/>
      <c r="Z141" s="327"/>
      <c r="AA141" s="579">
        <v>30</v>
      </c>
      <c r="AB141" s="327">
        <v>60</v>
      </c>
      <c r="AC141" s="579">
        <v>10</v>
      </c>
      <c r="AD141" s="327" t="s">
        <v>123</v>
      </c>
      <c r="AE141" s="327" t="s">
        <v>115</v>
      </c>
      <c r="AF141" s="591">
        <v>23</v>
      </c>
      <c r="AG141" s="597">
        <v>520213.5</v>
      </c>
      <c r="AH141" s="602">
        <f>AF141*AG141</f>
        <v>11964910.5</v>
      </c>
      <c r="AI141" s="616">
        <f t="shared" si="8"/>
        <v>13400699.760000002</v>
      </c>
      <c r="AJ141" s="349"/>
      <c r="AK141" s="349"/>
      <c r="AL141" s="349"/>
      <c r="AM141" s="637" t="s">
        <v>116</v>
      </c>
      <c r="AN141" s="644"/>
      <c r="AO141" s="644"/>
      <c r="AP141" s="327"/>
      <c r="AQ141" s="327"/>
      <c r="AR141" s="327" t="s">
        <v>419</v>
      </c>
      <c r="AS141" s="328"/>
      <c r="AT141" s="327"/>
      <c r="AU141" s="327"/>
      <c r="AV141" s="327"/>
      <c r="AW141" s="327"/>
      <c r="AX141" s="327"/>
      <c r="AY141" s="327" t="s">
        <v>3851</v>
      </c>
      <c r="AZ141" s="680"/>
      <c r="BA141" s="329"/>
      <c r="BB141" s="446" t="e">
        <f>VLOOKUP(#REF!,E1:BC138,52,0)</f>
        <v>#REF!</v>
      </c>
      <c r="BC141" s="446" t="e">
        <f>BB141+0.5</f>
        <v>#REF!</v>
      </c>
      <c r="BD141" s="329"/>
      <c r="BE141" s="329"/>
      <c r="BF141" s="329"/>
      <c r="BG141" s="329"/>
      <c r="BH141" s="329"/>
      <c r="BI141" s="329"/>
      <c r="BJ141" s="329"/>
      <c r="BK141" s="329"/>
      <c r="BL141" s="329"/>
      <c r="BM141" s="329"/>
      <c r="BN141" s="329"/>
      <c r="BO141" s="329"/>
      <c r="BP141" s="329"/>
      <c r="BQ141" s="329"/>
      <c r="BR141" s="329"/>
      <c r="BS141" s="329"/>
      <c r="BT141" s="329"/>
      <c r="BU141" s="329"/>
      <c r="BV141" s="329"/>
      <c r="BW141" s="329"/>
      <c r="BX141" s="329"/>
      <c r="BY141" s="329"/>
      <c r="BZ141" s="329"/>
      <c r="CA141" s="329"/>
      <c r="CB141" s="329"/>
      <c r="CC141" s="329"/>
      <c r="CD141" s="329"/>
      <c r="CE141" s="329"/>
      <c r="CF141" s="329"/>
      <c r="CG141" s="329"/>
      <c r="CH141" s="329"/>
      <c r="CI141" s="329"/>
      <c r="CJ141" s="329"/>
      <c r="CK141" s="329"/>
      <c r="CL141" s="329"/>
      <c r="CM141" s="329"/>
      <c r="CN141" s="329"/>
      <c r="CO141" s="329"/>
      <c r="CP141" s="329"/>
      <c r="CQ141" s="329"/>
      <c r="CR141" s="329"/>
      <c r="CS141" s="329"/>
      <c r="CT141" s="329"/>
      <c r="CU141" s="329"/>
      <c r="CV141" s="329"/>
      <c r="CW141" s="329"/>
      <c r="CX141" s="329"/>
      <c r="CY141" s="329"/>
      <c r="CZ141" s="329"/>
      <c r="DA141" s="329"/>
      <c r="DB141" s="329"/>
      <c r="DC141" s="329"/>
      <c r="DD141" s="329"/>
      <c r="DE141" s="329"/>
      <c r="DF141" s="329"/>
      <c r="DG141" s="329"/>
      <c r="DH141" s="329"/>
      <c r="DI141" s="329"/>
      <c r="DJ141" s="329"/>
      <c r="DK141" s="329"/>
      <c r="DL141" s="329"/>
      <c r="DM141" s="329"/>
      <c r="DN141" s="329"/>
      <c r="DO141" s="329"/>
      <c r="DP141" s="329"/>
      <c r="DQ141" s="329"/>
      <c r="DR141" s="329"/>
      <c r="DS141" s="329"/>
      <c r="DT141" s="329"/>
      <c r="DU141" s="329"/>
      <c r="DV141" s="329"/>
      <c r="DW141" s="329"/>
      <c r="DX141" s="329"/>
      <c r="DY141" s="329"/>
      <c r="DZ141" s="329"/>
      <c r="EA141" s="329"/>
      <c r="EB141" s="329"/>
      <c r="EC141" s="329"/>
      <c r="ED141" s="329"/>
      <c r="EE141" s="329"/>
      <c r="EF141" s="329"/>
      <c r="EG141" s="329"/>
      <c r="EH141" s="329"/>
      <c r="EI141" s="329"/>
      <c r="EJ141" s="329"/>
      <c r="EK141" s="329"/>
      <c r="EL141" s="329"/>
      <c r="EM141" s="329"/>
      <c r="EN141" s="329"/>
      <c r="EO141" s="329"/>
      <c r="EP141" s="329"/>
      <c r="EQ141" s="329"/>
      <c r="ER141" s="329"/>
      <c r="ES141" s="329"/>
      <c r="ET141" s="329"/>
      <c r="EU141" s="329"/>
      <c r="EV141" s="329"/>
      <c r="EW141" s="329"/>
      <c r="EX141" s="329"/>
      <c r="EY141" s="329"/>
      <c r="EZ141" s="329"/>
      <c r="FA141" s="329"/>
      <c r="FB141" s="329"/>
      <c r="FC141" s="329"/>
      <c r="FD141" s="329"/>
      <c r="FE141" s="329"/>
      <c r="FF141" s="329"/>
      <c r="FG141" s="329"/>
      <c r="FH141" s="329"/>
      <c r="FI141" s="329"/>
      <c r="FJ141" s="329"/>
      <c r="FK141" s="329"/>
      <c r="FL141" s="329"/>
      <c r="FM141" s="329"/>
      <c r="FN141" s="329"/>
      <c r="FO141" s="329"/>
      <c r="FP141" s="329"/>
      <c r="FQ141" s="329"/>
      <c r="FR141" s="329"/>
      <c r="FS141" s="329"/>
      <c r="FT141" s="329"/>
      <c r="FU141" s="329"/>
      <c r="FV141" s="329"/>
      <c r="FW141" s="329"/>
      <c r="FX141" s="329"/>
      <c r="FY141" s="329"/>
      <c r="FZ141" s="329"/>
      <c r="GA141" s="329"/>
      <c r="GB141" s="329"/>
      <c r="GC141" s="329"/>
      <c r="GD141" s="329"/>
      <c r="GE141" s="329"/>
      <c r="GF141" s="329"/>
      <c r="GG141" s="329"/>
      <c r="GH141" s="329"/>
      <c r="GI141" s="329"/>
      <c r="GJ141" s="329"/>
      <c r="GK141" s="329"/>
      <c r="GL141" s="329"/>
      <c r="GM141" s="329"/>
      <c r="GN141" s="329"/>
      <c r="GO141" s="329"/>
      <c r="GP141" s="329"/>
      <c r="GQ141" s="329"/>
      <c r="GR141" s="329"/>
      <c r="GS141" s="329"/>
      <c r="GT141" s="329"/>
      <c r="GU141" s="329"/>
      <c r="GV141" s="329"/>
      <c r="GW141" s="329"/>
      <c r="GX141" s="329"/>
      <c r="GY141" s="329"/>
      <c r="GZ141" s="329"/>
      <c r="HA141" s="329"/>
      <c r="HB141" s="329"/>
      <c r="HC141" s="329"/>
      <c r="HD141" s="329"/>
      <c r="HE141" s="329"/>
      <c r="HF141" s="329"/>
      <c r="HG141" s="329"/>
      <c r="HH141" s="329"/>
      <c r="HI141" s="329"/>
      <c r="HJ141" s="329"/>
      <c r="HK141" s="329"/>
      <c r="HL141" s="329"/>
      <c r="HM141" s="329"/>
      <c r="HN141" s="329"/>
      <c r="HO141" s="329"/>
      <c r="HP141" s="329"/>
      <c r="HQ141" s="329"/>
      <c r="HR141" s="329"/>
      <c r="HS141" s="329"/>
      <c r="HT141" s="329"/>
      <c r="HU141" s="329"/>
      <c r="HV141" s="329"/>
      <c r="HW141" s="329"/>
      <c r="HX141" s="329"/>
      <c r="HY141" s="329"/>
      <c r="HZ141" s="329"/>
      <c r="IA141" s="329"/>
      <c r="IB141" s="329"/>
      <c r="IC141" s="329"/>
      <c r="ID141" s="329"/>
      <c r="IE141" s="329"/>
      <c r="IF141" s="329"/>
      <c r="IG141" s="329"/>
      <c r="IH141" s="329"/>
      <c r="II141" s="329"/>
      <c r="IJ141" s="329"/>
      <c r="IK141" s="329"/>
      <c r="IL141" s="329"/>
      <c r="IM141" s="329"/>
      <c r="IN141" s="329"/>
      <c r="IO141" s="329"/>
      <c r="IP141" s="329"/>
      <c r="IQ141" s="329"/>
      <c r="IR141" s="329"/>
      <c r="IS141" s="329"/>
      <c r="IT141" s="329"/>
      <c r="IU141" s="329"/>
      <c r="IV141" s="329"/>
      <c r="IW141" s="329"/>
    </row>
    <row r="142" spans="1:257" s="50" customFormat="1" ht="12.95" customHeight="1">
      <c r="A142" s="36" t="s">
        <v>350</v>
      </c>
      <c r="B142" s="36"/>
      <c r="C142" s="37" t="s">
        <v>2128</v>
      </c>
      <c r="D142" s="36">
        <v>120007861</v>
      </c>
      <c r="E142" s="38" t="s">
        <v>3449</v>
      </c>
      <c r="F142" s="38">
        <v>22100118</v>
      </c>
      <c r="G142" s="38" t="s">
        <v>1334</v>
      </c>
      <c r="H142" s="38" t="s">
        <v>401</v>
      </c>
      <c r="I142" s="38" t="s">
        <v>402</v>
      </c>
      <c r="J142" s="38" t="s">
        <v>403</v>
      </c>
      <c r="K142" s="39" t="s">
        <v>404</v>
      </c>
      <c r="L142" s="40" t="s">
        <v>105</v>
      </c>
      <c r="M142" s="38" t="s">
        <v>121</v>
      </c>
      <c r="N142" s="41" t="s">
        <v>83</v>
      </c>
      <c r="O142" s="40" t="s">
        <v>107</v>
      </c>
      <c r="P142" s="38" t="s">
        <v>108</v>
      </c>
      <c r="Q142" s="41" t="s">
        <v>151</v>
      </c>
      <c r="R142" s="39" t="s">
        <v>110</v>
      </c>
      <c r="S142" s="40" t="s">
        <v>107</v>
      </c>
      <c r="T142" s="42" t="s">
        <v>122</v>
      </c>
      <c r="U142" s="38" t="s">
        <v>112</v>
      </c>
      <c r="V142" s="40">
        <v>90</v>
      </c>
      <c r="W142" s="38" t="s">
        <v>113</v>
      </c>
      <c r="X142" s="40"/>
      <c r="Y142" s="40"/>
      <c r="Z142" s="40"/>
      <c r="AA142" s="41">
        <v>30</v>
      </c>
      <c r="AB142" s="39">
        <v>60</v>
      </c>
      <c r="AC142" s="39">
        <v>10</v>
      </c>
      <c r="AD142" s="43" t="s">
        <v>123</v>
      </c>
      <c r="AE142" s="38" t="s">
        <v>115</v>
      </c>
      <c r="AF142" s="43">
        <v>10</v>
      </c>
      <c r="AG142" s="195">
        <v>429193.64</v>
      </c>
      <c r="AH142" s="44">
        <v>0</v>
      </c>
      <c r="AI142" s="45">
        <f t="shared" si="8"/>
        <v>0</v>
      </c>
      <c r="AJ142" s="46"/>
      <c r="AK142" s="47"/>
      <c r="AL142" s="46"/>
      <c r="AM142" s="46" t="s">
        <v>116</v>
      </c>
      <c r="AN142" s="36"/>
      <c r="AO142" s="38"/>
      <c r="AP142" s="38"/>
      <c r="AQ142" s="38"/>
      <c r="AR142" s="38" t="s">
        <v>420</v>
      </c>
      <c r="AS142" s="38" t="s">
        <v>420</v>
      </c>
      <c r="AT142" s="38"/>
      <c r="AU142" s="38"/>
      <c r="AV142" s="38"/>
      <c r="AW142" s="38"/>
      <c r="AX142" s="38"/>
      <c r="AY142" s="38"/>
      <c r="BC142" s="50">
        <v>119</v>
      </c>
    </row>
    <row r="143" spans="1:257" s="50" customFormat="1" ht="12.95" customHeight="1">
      <c r="A143" s="348" t="s">
        <v>350</v>
      </c>
      <c r="B143" s="347"/>
      <c r="C143" s="347" t="s">
        <v>3849</v>
      </c>
      <c r="D143" s="348">
        <v>120007861</v>
      </c>
      <c r="E143" s="348" t="s">
        <v>3866</v>
      </c>
      <c r="F143" s="348">
        <v>22100118</v>
      </c>
      <c r="G143" s="328"/>
      <c r="H143" s="445" t="s">
        <v>401</v>
      </c>
      <c r="I143" s="445" t="s">
        <v>402</v>
      </c>
      <c r="J143" s="445" t="s">
        <v>403</v>
      </c>
      <c r="K143" s="348" t="s">
        <v>404</v>
      </c>
      <c r="L143" s="348" t="s">
        <v>105</v>
      </c>
      <c r="M143" s="327" t="s">
        <v>121</v>
      </c>
      <c r="N143" s="348" t="s">
        <v>83</v>
      </c>
      <c r="O143" s="347" t="s">
        <v>107</v>
      </c>
      <c r="P143" s="350" t="s">
        <v>108</v>
      </c>
      <c r="Q143" s="327" t="s">
        <v>109</v>
      </c>
      <c r="R143" s="327" t="s">
        <v>110</v>
      </c>
      <c r="S143" s="347" t="s">
        <v>107</v>
      </c>
      <c r="T143" s="350" t="s">
        <v>122</v>
      </c>
      <c r="U143" s="327" t="s">
        <v>112</v>
      </c>
      <c r="V143" s="327">
        <v>90</v>
      </c>
      <c r="W143" s="327" t="s">
        <v>113</v>
      </c>
      <c r="X143" s="327"/>
      <c r="Y143" s="327"/>
      <c r="Z143" s="327"/>
      <c r="AA143" s="579">
        <v>30</v>
      </c>
      <c r="AB143" s="327">
        <v>60</v>
      </c>
      <c r="AC143" s="579">
        <v>10</v>
      </c>
      <c r="AD143" s="327" t="s">
        <v>123</v>
      </c>
      <c r="AE143" s="327" t="s">
        <v>115</v>
      </c>
      <c r="AF143" s="591">
        <v>10</v>
      </c>
      <c r="AG143" s="597">
        <v>429193.64</v>
      </c>
      <c r="AH143" s="602">
        <f>AF143*AG143</f>
        <v>4291936.4000000004</v>
      </c>
      <c r="AI143" s="616">
        <f t="shared" si="8"/>
        <v>4806968.7680000011</v>
      </c>
      <c r="AJ143" s="349"/>
      <c r="AK143" s="349"/>
      <c r="AL143" s="349"/>
      <c r="AM143" s="637" t="s">
        <v>116</v>
      </c>
      <c r="AN143" s="644"/>
      <c r="AO143" s="644"/>
      <c r="AP143" s="327"/>
      <c r="AQ143" s="327"/>
      <c r="AR143" s="327" t="s">
        <v>420</v>
      </c>
      <c r="AS143" s="328"/>
      <c r="AT143" s="327"/>
      <c r="AU143" s="327"/>
      <c r="AV143" s="327"/>
      <c r="AW143" s="327"/>
      <c r="AX143" s="327"/>
      <c r="AY143" s="327" t="s">
        <v>3851</v>
      </c>
      <c r="AZ143" s="680"/>
      <c r="BA143" s="329"/>
      <c r="BB143" s="446" t="e">
        <f>VLOOKUP(#REF!,E1:BC140,52,0)</f>
        <v>#REF!</v>
      </c>
      <c r="BC143" s="446" t="e">
        <f>BB143+0.5</f>
        <v>#REF!</v>
      </c>
      <c r="BD143" s="329"/>
      <c r="BE143" s="329"/>
      <c r="BF143" s="329"/>
      <c r="BG143" s="329"/>
      <c r="BH143" s="329"/>
      <c r="BI143" s="329"/>
      <c r="BJ143" s="329"/>
      <c r="BK143" s="329"/>
      <c r="BL143" s="329"/>
      <c r="BM143" s="329"/>
      <c r="BN143" s="329"/>
      <c r="BO143" s="329"/>
      <c r="BP143" s="329"/>
      <c r="BQ143" s="329"/>
      <c r="BR143" s="329"/>
      <c r="BS143" s="329"/>
      <c r="BT143" s="329"/>
      <c r="BU143" s="329"/>
      <c r="BV143" s="329"/>
      <c r="BW143" s="329"/>
      <c r="BX143" s="329"/>
      <c r="BY143" s="329"/>
      <c r="BZ143" s="329"/>
      <c r="CA143" s="329"/>
      <c r="CB143" s="329"/>
      <c r="CC143" s="329"/>
      <c r="CD143" s="329"/>
      <c r="CE143" s="329"/>
      <c r="CF143" s="329"/>
      <c r="CG143" s="329"/>
      <c r="CH143" s="329"/>
      <c r="CI143" s="329"/>
      <c r="CJ143" s="329"/>
      <c r="CK143" s="329"/>
      <c r="CL143" s="329"/>
      <c r="CM143" s="329"/>
      <c r="CN143" s="329"/>
      <c r="CO143" s="329"/>
      <c r="CP143" s="329"/>
      <c r="CQ143" s="329"/>
      <c r="CR143" s="329"/>
      <c r="CS143" s="329"/>
      <c r="CT143" s="329"/>
      <c r="CU143" s="329"/>
      <c r="CV143" s="329"/>
      <c r="CW143" s="329"/>
      <c r="CX143" s="329"/>
      <c r="CY143" s="329"/>
      <c r="CZ143" s="329"/>
      <c r="DA143" s="329"/>
      <c r="DB143" s="329"/>
      <c r="DC143" s="329"/>
      <c r="DD143" s="329"/>
      <c r="DE143" s="329"/>
      <c r="DF143" s="329"/>
      <c r="DG143" s="329"/>
      <c r="DH143" s="329"/>
      <c r="DI143" s="329"/>
      <c r="DJ143" s="329"/>
      <c r="DK143" s="329"/>
      <c r="DL143" s="329"/>
      <c r="DM143" s="329"/>
      <c r="DN143" s="329"/>
      <c r="DO143" s="329"/>
      <c r="DP143" s="329"/>
      <c r="DQ143" s="329"/>
      <c r="DR143" s="329"/>
      <c r="DS143" s="329"/>
      <c r="DT143" s="329"/>
      <c r="DU143" s="329"/>
      <c r="DV143" s="329"/>
      <c r="DW143" s="329"/>
      <c r="DX143" s="329"/>
      <c r="DY143" s="329"/>
      <c r="DZ143" s="329"/>
      <c r="EA143" s="329"/>
      <c r="EB143" s="329"/>
      <c r="EC143" s="329"/>
      <c r="ED143" s="329"/>
      <c r="EE143" s="329"/>
      <c r="EF143" s="329"/>
      <c r="EG143" s="329"/>
      <c r="EH143" s="329"/>
      <c r="EI143" s="329"/>
      <c r="EJ143" s="329"/>
      <c r="EK143" s="329"/>
      <c r="EL143" s="329"/>
      <c r="EM143" s="329"/>
      <c r="EN143" s="329"/>
      <c r="EO143" s="329"/>
      <c r="EP143" s="329"/>
      <c r="EQ143" s="329"/>
      <c r="ER143" s="329"/>
      <c r="ES143" s="329"/>
      <c r="ET143" s="329"/>
      <c r="EU143" s="329"/>
      <c r="EV143" s="329"/>
      <c r="EW143" s="329"/>
      <c r="EX143" s="329"/>
      <c r="EY143" s="329"/>
      <c r="EZ143" s="329"/>
      <c r="FA143" s="329"/>
      <c r="FB143" s="329"/>
      <c r="FC143" s="329"/>
      <c r="FD143" s="329"/>
      <c r="FE143" s="329"/>
      <c r="FF143" s="329"/>
      <c r="FG143" s="329"/>
      <c r="FH143" s="329"/>
      <c r="FI143" s="329"/>
      <c r="FJ143" s="329"/>
      <c r="FK143" s="329"/>
      <c r="FL143" s="329"/>
      <c r="FM143" s="329"/>
      <c r="FN143" s="329"/>
      <c r="FO143" s="329"/>
      <c r="FP143" s="329"/>
      <c r="FQ143" s="329"/>
      <c r="FR143" s="329"/>
      <c r="FS143" s="329"/>
      <c r="FT143" s="329"/>
      <c r="FU143" s="329"/>
      <c r="FV143" s="329"/>
      <c r="FW143" s="329"/>
      <c r="FX143" s="329"/>
      <c r="FY143" s="329"/>
      <c r="FZ143" s="329"/>
      <c r="GA143" s="329"/>
      <c r="GB143" s="329"/>
      <c r="GC143" s="329"/>
      <c r="GD143" s="329"/>
      <c r="GE143" s="329"/>
      <c r="GF143" s="329"/>
      <c r="GG143" s="329"/>
      <c r="GH143" s="329"/>
      <c r="GI143" s="329"/>
      <c r="GJ143" s="329"/>
      <c r="GK143" s="329"/>
      <c r="GL143" s="329"/>
      <c r="GM143" s="329"/>
      <c r="GN143" s="329"/>
      <c r="GO143" s="329"/>
      <c r="GP143" s="329"/>
      <c r="GQ143" s="329"/>
      <c r="GR143" s="329"/>
      <c r="GS143" s="329"/>
      <c r="GT143" s="329"/>
      <c r="GU143" s="329"/>
      <c r="GV143" s="329"/>
      <c r="GW143" s="329"/>
      <c r="GX143" s="329"/>
      <c r="GY143" s="329"/>
      <c r="GZ143" s="329"/>
      <c r="HA143" s="329"/>
      <c r="HB143" s="329"/>
      <c r="HC143" s="329"/>
      <c r="HD143" s="329"/>
      <c r="HE143" s="329"/>
      <c r="HF143" s="329"/>
      <c r="HG143" s="329"/>
      <c r="HH143" s="329"/>
      <c r="HI143" s="329"/>
      <c r="HJ143" s="329"/>
      <c r="HK143" s="329"/>
      <c r="HL143" s="329"/>
      <c r="HM143" s="329"/>
      <c r="HN143" s="329"/>
      <c r="HO143" s="329"/>
      <c r="HP143" s="329"/>
      <c r="HQ143" s="329"/>
      <c r="HR143" s="329"/>
      <c r="HS143" s="329"/>
      <c r="HT143" s="329"/>
      <c r="HU143" s="329"/>
      <c r="HV143" s="329"/>
      <c r="HW143" s="329"/>
      <c r="HX143" s="329"/>
      <c r="HY143" s="329"/>
      <c r="HZ143" s="329"/>
      <c r="IA143" s="329"/>
      <c r="IB143" s="329"/>
      <c r="IC143" s="329"/>
      <c r="ID143" s="329"/>
      <c r="IE143" s="329"/>
      <c r="IF143" s="329"/>
      <c r="IG143" s="329"/>
      <c r="IH143" s="329"/>
      <c r="II143" s="329"/>
      <c r="IJ143" s="329"/>
      <c r="IK143" s="329"/>
      <c r="IL143" s="329"/>
      <c r="IM143" s="329"/>
      <c r="IN143" s="329"/>
      <c r="IO143" s="329"/>
      <c r="IP143" s="329"/>
      <c r="IQ143" s="329"/>
      <c r="IR143" s="329"/>
      <c r="IS143" s="329"/>
      <c r="IT143" s="329"/>
      <c r="IU143" s="329"/>
      <c r="IV143" s="329"/>
      <c r="IW143" s="329"/>
    </row>
    <row r="144" spans="1:257" s="50" customFormat="1" ht="12.95" customHeight="1">
      <c r="A144" s="36" t="s">
        <v>350</v>
      </c>
      <c r="B144" s="36"/>
      <c r="C144" s="37" t="s">
        <v>2128</v>
      </c>
      <c r="D144" s="36">
        <v>120007863</v>
      </c>
      <c r="E144" s="38" t="s">
        <v>3450</v>
      </c>
      <c r="F144" s="38">
        <v>22100119</v>
      </c>
      <c r="G144" s="38" t="s">
        <v>1335</v>
      </c>
      <c r="H144" s="38" t="s">
        <v>401</v>
      </c>
      <c r="I144" s="38" t="s">
        <v>402</v>
      </c>
      <c r="J144" s="38" t="s">
        <v>403</v>
      </c>
      <c r="K144" s="39" t="s">
        <v>404</v>
      </c>
      <c r="L144" s="40" t="s">
        <v>105</v>
      </c>
      <c r="M144" s="38" t="s">
        <v>121</v>
      </c>
      <c r="N144" s="41" t="s">
        <v>83</v>
      </c>
      <c r="O144" s="40" t="s">
        <v>107</v>
      </c>
      <c r="P144" s="38" t="s">
        <v>108</v>
      </c>
      <c r="Q144" s="41" t="s">
        <v>151</v>
      </c>
      <c r="R144" s="39" t="s">
        <v>110</v>
      </c>
      <c r="S144" s="40" t="s">
        <v>107</v>
      </c>
      <c r="T144" s="42" t="s">
        <v>122</v>
      </c>
      <c r="U144" s="38" t="s">
        <v>112</v>
      </c>
      <c r="V144" s="40">
        <v>90</v>
      </c>
      <c r="W144" s="38" t="s">
        <v>113</v>
      </c>
      <c r="X144" s="40"/>
      <c r="Y144" s="40"/>
      <c r="Z144" s="40"/>
      <c r="AA144" s="41">
        <v>30</v>
      </c>
      <c r="AB144" s="39">
        <v>60</v>
      </c>
      <c r="AC144" s="39">
        <v>10</v>
      </c>
      <c r="AD144" s="43" t="s">
        <v>123</v>
      </c>
      <c r="AE144" s="38" t="s">
        <v>115</v>
      </c>
      <c r="AF144" s="43">
        <v>10</v>
      </c>
      <c r="AG144" s="195">
        <v>443765.47</v>
      </c>
      <c r="AH144" s="44">
        <v>0</v>
      </c>
      <c r="AI144" s="45">
        <f t="shared" si="8"/>
        <v>0</v>
      </c>
      <c r="AJ144" s="46"/>
      <c r="AK144" s="47"/>
      <c r="AL144" s="46"/>
      <c r="AM144" s="46" t="s">
        <v>116</v>
      </c>
      <c r="AN144" s="36"/>
      <c r="AO144" s="38"/>
      <c r="AP144" s="38"/>
      <c r="AQ144" s="38"/>
      <c r="AR144" s="38" t="s">
        <v>421</v>
      </c>
      <c r="AS144" s="38" t="s">
        <v>421</v>
      </c>
      <c r="AT144" s="38"/>
      <c r="AU144" s="38"/>
      <c r="AV144" s="38"/>
      <c r="AW144" s="38"/>
      <c r="AX144" s="38"/>
      <c r="AY144" s="38"/>
      <c r="BC144" s="50">
        <v>120</v>
      </c>
    </row>
    <row r="145" spans="1:257" s="50" customFormat="1" ht="12.95" customHeight="1">
      <c r="A145" s="348" t="s">
        <v>350</v>
      </c>
      <c r="B145" s="347"/>
      <c r="C145" s="347" t="s">
        <v>3849</v>
      </c>
      <c r="D145" s="348">
        <v>120007863</v>
      </c>
      <c r="E145" s="348" t="s">
        <v>3867</v>
      </c>
      <c r="F145" s="348">
        <v>22100119</v>
      </c>
      <c r="G145" s="328"/>
      <c r="H145" s="445" t="s">
        <v>401</v>
      </c>
      <c r="I145" s="445" t="s">
        <v>402</v>
      </c>
      <c r="J145" s="445" t="s">
        <v>403</v>
      </c>
      <c r="K145" s="348" t="s">
        <v>404</v>
      </c>
      <c r="L145" s="348" t="s">
        <v>105</v>
      </c>
      <c r="M145" s="327" t="s">
        <v>121</v>
      </c>
      <c r="N145" s="348" t="s">
        <v>83</v>
      </c>
      <c r="O145" s="347" t="s">
        <v>107</v>
      </c>
      <c r="P145" s="350" t="s">
        <v>108</v>
      </c>
      <c r="Q145" s="327" t="s">
        <v>109</v>
      </c>
      <c r="R145" s="327" t="s">
        <v>110</v>
      </c>
      <c r="S145" s="347" t="s">
        <v>107</v>
      </c>
      <c r="T145" s="350" t="s">
        <v>122</v>
      </c>
      <c r="U145" s="327" t="s">
        <v>112</v>
      </c>
      <c r="V145" s="327">
        <v>90</v>
      </c>
      <c r="W145" s="327" t="s">
        <v>113</v>
      </c>
      <c r="X145" s="327"/>
      <c r="Y145" s="327"/>
      <c r="Z145" s="327"/>
      <c r="AA145" s="579">
        <v>30</v>
      </c>
      <c r="AB145" s="327">
        <v>60</v>
      </c>
      <c r="AC145" s="579">
        <v>10</v>
      </c>
      <c r="AD145" s="327" t="s">
        <v>123</v>
      </c>
      <c r="AE145" s="327" t="s">
        <v>115</v>
      </c>
      <c r="AF145" s="591">
        <v>10</v>
      </c>
      <c r="AG145" s="597">
        <v>443765.47</v>
      </c>
      <c r="AH145" s="602">
        <f>AF145*AG145</f>
        <v>4437654.6999999993</v>
      </c>
      <c r="AI145" s="616">
        <f t="shared" si="8"/>
        <v>4970173.2639999995</v>
      </c>
      <c r="AJ145" s="349"/>
      <c r="AK145" s="349"/>
      <c r="AL145" s="349"/>
      <c r="AM145" s="637" t="s">
        <v>116</v>
      </c>
      <c r="AN145" s="644"/>
      <c r="AO145" s="644"/>
      <c r="AP145" s="327"/>
      <c r="AQ145" s="327"/>
      <c r="AR145" s="327" t="s">
        <v>421</v>
      </c>
      <c r="AS145" s="328"/>
      <c r="AT145" s="327"/>
      <c r="AU145" s="327"/>
      <c r="AV145" s="327"/>
      <c r="AW145" s="327"/>
      <c r="AX145" s="327"/>
      <c r="AY145" s="327" t="s">
        <v>3851</v>
      </c>
      <c r="AZ145" s="680"/>
      <c r="BA145" s="329"/>
      <c r="BB145" s="446" t="e">
        <f>VLOOKUP(#REF!,E1:BC142,52,0)</f>
        <v>#REF!</v>
      </c>
      <c r="BC145" s="446" t="e">
        <f>BB145+0.5</f>
        <v>#REF!</v>
      </c>
      <c r="BD145" s="329"/>
      <c r="BE145" s="329"/>
      <c r="BF145" s="329"/>
      <c r="BG145" s="329"/>
      <c r="BH145" s="329"/>
      <c r="BI145" s="329"/>
      <c r="BJ145" s="329"/>
      <c r="BK145" s="329"/>
      <c r="BL145" s="329"/>
      <c r="BM145" s="329"/>
      <c r="BN145" s="329"/>
      <c r="BO145" s="329"/>
      <c r="BP145" s="329"/>
      <c r="BQ145" s="329"/>
      <c r="BR145" s="329"/>
      <c r="BS145" s="329"/>
      <c r="BT145" s="329"/>
      <c r="BU145" s="329"/>
      <c r="BV145" s="329"/>
      <c r="BW145" s="329"/>
      <c r="BX145" s="329"/>
      <c r="BY145" s="329"/>
      <c r="BZ145" s="329"/>
      <c r="CA145" s="329"/>
      <c r="CB145" s="329"/>
      <c r="CC145" s="329"/>
      <c r="CD145" s="329"/>
      <c r="CE145" s="329"/>
      <c r="CF145" s="329"/>
      <c r="CG145" s="329"/>
      <c r="CH145" s="329"/>
      <c r="CI145" s="329"/>
      <c r="CJ145" s="329"/>
      <c r="CK145" s="329"/>
      <c r="CL145" s="329"/>
      <c r="CM145" s="329"/>
      <c r="CN145" s="329"/>
      <c r="CO145" s="329"/>
      <c r="CP145" s="329"/>
      <c r="CQ145" s="329"/>
      <c r="CR145" s="329"/>
      <c r="CS145" s="329"/>
      <c r="CT145" s="329"/>
      <c r="CU145" s="329"/>
      <c r="CV145" s="329"/>
      <c r="CW145" s="329"/>
      <c r="CX145" s="329"/>
      <c r="CY145" s="329"/>
      <c r="CZ145" s="329"/>
      <c r="DA145" s="329"/>
      <c r="DB145" s="329"/>
      <c r="DC145" s="329"/>
      <c r="DD145" s="329"/>
      <c r="DE145" s="329"/>
      <c r="DF145" s="329"/>
      <c r="DG145" s="329"/>
      <c r="DH145" s="329"/>
      <c r="DI145" s="329"/>
      <c r="DJ145" s="329"/>
      <c r="DK145" s="329"/>
      <c r="DL145" s="329"/>
      <c r="DM145" s="329"/>
      <c r="DN145" s="329"/>
      <c r="DO145" s="329"/>
      <c r="DP145" s="329"/>
      <c r="DQ145" s="329"/>
      <c r="DR145" s="329"/>
      <c r="DS145" s="329"/>
      <c r="DT145" s="329"/>
      <c r="DU145" s="329"/>
      <c r="DV145" s="329"/>
      <c r="DW145" s="329"/>
      <c r="DX145" s="329"/>
      <c r="DY145" s="329"/>
      <c r="DZ145" s="329"/>
      <c r="EA145" s="329"/>
      <c r="EB145" s="329"/>
      <c r="EC145" s="329"/>
      <c r="ED145" s="329"/>
      <c r="EE145" s="329"/>
      <c r="EF145" s="329"/>
      <c r="EG145" s="329"/>
      <c r="EH145" s="329"/>
      <c r="EI145" s="329"/>
      <c r="EJ145" s="329"/>
      <c r="EK145" s="329"/>
      <c r="EL145" s="329"/>
      <c r="EM145" s="329"/>
      <c r="EN145" s="329"/>
      <c r="EO145" s="329"/>
      <c r="EP145" s="329"/>
      <c r="EQ145" s="329"/>
      <c r="ER145" s="329"/>
      <c r="ES145" s="329"/>
      <c r="ET145" s="329"/>
      <c r="EU145" s="329"/>
      <c r="EV145" s="329"/>
      <c r="EW145" s="329"/>
      <c r="EX145" s="329"/>
      <c r="EY145" s="329"/>
      <c r="EZ145" s="329"/>
      <c r="FA145" s="329"/>
      <c r="FB145" s="329"/>
      <c r="FC145" s="329"/>
      <c r="FD145" s="329"/>
      <c r="FE145" s="329"/>
      <c r="FF145" s="329"/>
      <c r="FG145" s="329"/>
      <c r="FH145" s="329"/>
      <c r="FI145" s="329"/>
      <c r="FJ145" s="329"/>
      <c r="FK145" s="329"/>
      <c r="FL145" s="329"/>
      <c r="FM145" s="329"/>
      <c r="FN145" s="329"/>
      <c r="FO145" s="329"/>
      <c r="FP145" s="329"/>
      <c r="FQ145" s="329"/>
      <c r="FR145" s="329"/>
      <c r="FS145" s="329"/>
      <c r="FT145" s="329"/>
      <c r="FU145" s="329"/>
      <c r="FV145" s="329"/>
      <c r="FW145" s="329"/>
      <c r="FX145" s="329"/>
      <c r="FY145" s="329"/>
      <c r="FZ145" s="329"/>
      <c r="GA145" s="329"/>
      <c r="GB145" s="329"/>
      <c r="GC145" s="329"/>
      <c r="GD145" s="329"/>
      <c r="GE145" s="329"/>
      <c r="GF145" s="329"/>
      <c r="GG145" s="329"/>
      <c r="GH145" s="329"/>
      <c r="GI145" s="329"/>
      <c r="GJ145" s="329"/>
      <c r="GK145" s="329"/>
      <c r="GL145" s="329"/>
      <c r="GM145" s="329"/>
      <c r="GN145" s="329"/>
      <c r="GO145" s="329"/>
      <c r="GP145" s="329"/>
      <c r="GQ145" s="329"/>
      <c r="GR145" s="329"/>
      <c r="GS145" s="329"/>
      <c r="GT145" s="329"/>
      <c r="GU145" s="329"/>
      <c r="GV145" s="329"/>
      <c r="GW145" s="329"/>
      <c r="GX145" s="329"/>
      <c r="GY145" s="329"/>
      <c r="GZ145" s="329"/>
      <c r="HA145" s="329"/>
      <c r="HB145" s="329"/>
      <c r="HC145" s="329"/>
      <c r="HD145" s="329"/>
      <c r="HE145" s="329"/>
      <c r="HF145" s="329"/>
      <c r="HG145" s="329"/>
      <c r="HH145" s="329"/>
      <c r="HI145" s="329"/>
      <c r="HJ145" s="329"/>
      <c r="HK145" s="329"/>
      <c r="HL145" s="329"/>
      <c r="HM145" s="329"/>
      <c r="HN145" s="329"/>
      <c r="HO145" s="329"/>
      <c r="HP145" s="329"/>
      <c r="HQ145" s="329"/>
      <c r="HR145" s="329"/>
      <c r="HS145" s="329"/>
      <c r="HT145" s="329"/>
      <c r="HU145" s="329"/>
      <c r="HV145" s="329"/>
      <c r="HW145" s="329"/>
      <c r="HX145" s="329"/>
      <c r="HY145" s="329"/>
      <c r="HZ145" s="329"/>
      <c r="IA145" s="329"/>
      <c r="IB145" s="329"/>
      <c r="IC145" s="329"/>
      <c r="ID145" s="329"/>
      <c r="IE145" s="329"/>
      <c r="IF145" s="329"/>
      <c r="IG145" s="329"/>
      <c r="IH145" s="329"/>
      <c r="II145" s="329"/>
      <c r="IJ145" s="329"/>
      <c r="IK145" s="329"/>
      <c r="IL145" s="329"/>
      <c r="IM145" s="329"/>
      <c r="IN145" s="329"/>
      <c r="IO145" s="329"/>
      <c r="IP145" s="329"/>
      <c r="IQ145" s="329"/>
      <c r="IR145" s="329"/>
      <c r="IS145" s="329"/>
      <c r="IT145" s="329"/>
      <c r="IU145" s="329"/>
      <c r="IV145" s="329"/>
      <c r="IW145" s="329"/>
    </row>
    <row r="146" spans="1:257" s="50" customFormat="1" ht="12.95" customHeight="1">
      <c r="A146" s="36" t="s">
        <v>350</v>
      </c>
      <c r="B146" s="36"/>
      <c r="C146" s="37" t="s">
        <v>2128</v>
      </c>
      <c r="D146" s="36">
        <v>120007869</v>
      </c>
      <c r="E146" s="38" t="s">
        <v>3451</v>
      </c>
      <c r="F146" s="38">
        <v>22100120</v>
      </c>
      <c r="G146" s="38" t="s">
        <v>1336</v>
      </c>
      <c r="H146" s="38" t="s">
        <v>401</v>
      </c>
      <c r="I146" s="38" t="s">
        <v>402</v>
      </c>
      <c r="J146" s="38" t="s">
        <v>403</v>
      </c>
      <c r="K146" s="39" t="s">
        <v>404</v>
      </c>
      <c r="L146" s="40" t="s">
        <v>105</v>
      </c>
      <c r="M146" s="38" t="s">
        <v>121</v>
      </c>
      <c r="N146" s="41" t="s">
        <v>83</v>
      </c>
      <c r="O146" s="40" t="s">
        <v>107</v>
      </c>
      <c r="P146" s="38" t="s">
        <v>108</v>
      </c>
      <c r="Q146" s="41" t="s">
        <v>151</v>
      </c>
      <c r="R146" s="39" t="s">
        <v>110</v>
      </c>
      <c r="S146" s="40" t="s">
        <v>107</v>
      </c>
      <c r="T146" s="42" t="s">
        <v>122</v>
      </c>
      <c r="U146" s="38" t="s">
        <v>112</v>
      </c>
      <c r="V146" s="40">
        <v>90</v>
      </c>
      <c r="W146" s="38" t="s">
        <v>113</v>
      </c>
      <c r="X146" s="40"/>
      <c r="Y146" s="40"/>
      <c r="Z146" s="40"/>
      <c r="AA146" s="41">
        <v>30</v>
      </c>
      <c r="AB146" s="39">
        <v>60</v>
      </c>
      <c r="AC146" s="39">
        <v>10</v>
      </c>
      <c r="AD146" s="43" t="s">
        <v>123</v>
      </c>
      <c r="AE146" s="38" t="s">
        <v>115</v>
      </c>
      <c r="AF146" s="43">
        <v>17</v>
      </c>
      <c r="AG146" s="195">
        <v>262890.39</v>
      </c>
      <c r="AH146" s="44">
        <v>0</v>
      </c>
      <c r="AI146" s="45">
        <f t="shared" si="8"/>
        <v>0</v>
      </c>
      <c r="AJ146" s="46"/>
      <c r="AK146" s="47"/>
      <c r="AL146" s="46"/>
      <c r="AM146" s="46" t="s">
        <v>116</v>
      </c>
      <c r="AN146" s="36"/>
      <c r="AO146" s="38"/>
      <c r="AP146" s="38"/>
      <c r="AQ146" s="38"/>
      <c r="AR146" s="38" t="s">
        <v>422</v>
      </c>
      <c r="AS146" s="38" t="s">
        <v>422</v>
      </c>
      <c r="AT146" s="38"/>
      <c r="AU146" s="38"/>
      <c r="AV146" s="38"/>
      <c r="AW146" s="38"/>
      <c r="AX146" s="38"/>
      <c r="AY146" s="38"/>
      <c r="BC146" s="50">
        <v>121</v>
      </c>
    </row>
    <row r="147" spans="1:257" s="50" customFormat="1" ht="12.95" customHeight="1">
      <c r="A147" s="348" t="s">
        <v>350</v>
      </c>
      <c r="B147" s="347"/>
      <c r="C147" s="347" t="s">
        <v>3849</v>
      </c>
      <c r="D147" s="348">
        <v>120007869</v>
      </c>
      <c r="E147" s="348" t="s">
        <v>3868</v>
      </c>
      <c r="F147" s="348">
        <v>22100120</v>
      </c>
      <c r="G147" s="328"/>
      <c r="H147" s="445" t="s">
        <v>401</v>
      </c>
      <c r="I147" s="445" t="s">
        <v>402</v>
      </c>
      <c r="J147" s="445" t="s">
        <v>403</v>
      </c>
      <c r="K147" s="348" t="s">
        <v>404</v>
      </c>
      <c r="L147" s="348" t="s">
        <v>105</v>
      </c>
      <c r="M147" s="327" t="s">
        <v>121</v>
      </c>
      <c r="N147" s="348" t="s">
        <v>83</v>
      </c>
      <c r="O147" s="347" t="s">
        <v>107</v>
      </c>
      <c r="P147" s="350" t="s">
        <v>108</v>
      </c>
      <c r="Q147" s="327" t="s">
        <v>109</v>
      </c>
      <c r="R147" s="327" t="s">
        <v>110</v>
      </c>
      <c r="S147" s="347" t="s">
        <v>107</v>
      </c>
      <c r="T147" s="350" t="s">
        <v>122</v>
      </c>
      <c r="U147" s="327" t="s">
        <v>112</v>
      </c>
      <c r="V147" s="327">
        <v>90</v>
      </c>
      <c r="W147" s="327" t="s">
        <v>113</v>
      </c>
      <c r="X147" s="327"/>
      <c r="Y147" s="327"/>
      <c r="Z147" s="327"/>
      <c r="AA147" s="579">
        <v>30</v>
      </c>
      <c r="AB147" s="327">
        <v>60</v>
      </c>
      <c r="AC147" s="579">
        <v>10</v>
      </c>
      <c r="AD147" s="327" t="s">
        <v>123</v>
      </c>
      <c r="AE147" s="327" t="s">
        <v>115</v>
      </c>
      <c r="AF147" s="591">
        <v>17</v>
      </c>
      <c r="AG147" s="597">
        <v>262890.39</v>
      </c>
      <c r="AH147" s="602">
        <f>AF147*AG147</f>
        <v>4469136.63</v>
      </c>
      <c r="AI147" s="616">
        <f t="shared" si="8"/>
        <v>5005433.0256000003</v>
      </c>
      <c r="AJ147" s="349"/>
      <c r="AK147" s="349"/>
      <c r="AL147" s="349"/>
      <c r="AM147" s="637" t="s">
        <v>116</v>
      </c>
      <c r="AN147" s="644"/>
      <c r="AO147" s="644"/>
      <c r="AP147" s="327"/>
      <c r="AQ147" s="327"/>
      <c r="AR147" s="327" t="s">
        <v>422</v>
      </c>
      <c r="AS147" s="328"/>
      <c r="AT147" s="327"/>
      <c r="AU147" s="327"/>
      <c r="AV147" s="327"/>
      <c r="AW147" s="327"/>
      <c r="AX147" s="327"/>
      <c r="AY147" s="327" t="s">
        <v>3851</v>
      </c>
      <c r="AZ147" s="680"/>
      <c r="BA147" s="329"/>
      <c r="BB147" s="446" t="e">
        <f>VLOOKUP(#REF!,E1:BC144,52,0)</f>
        <v>#REF!</v>
      </c>
      <c r="BC147" s="446" t="e">
        <f>BB147+0.5</f>
        <v>#REF!</v>
      </c>
      <c r="BD147" s="329"/>
      <c r="BE147" s="329"/>
      <c r="BF147" s="329"/>
      <c r="BG147" s="329"/>
      <c r="BH147" s="329"/>
      <c r="BI147" s="329"/>
      <c r="BJ147" s="329"/>
      <c r="BK147" s="329"/>
      <c r="BL147" s="329"/>
      <c r="BM147" s="329"/>
      <c r="BN147" s="329"/>
      <c r="BO147" s="329"/>
      <c r="BP147" s="329"/>
      <c r="BQ147" s="329"/>
      <c r="BR147" s="329"/>
      <c r="BS147" s="329"/>
      <c r="BT147" s="329"/>
      <c r="BU147" s="329"/>
      <c r="BV147" s="329"/>
      <c r="BW147" s="329"/>
      <c r="BX147" s="329"/>
      <c r="BY147" s="329"/>
      <c r="BZ147" s="329"/>
      <c r="CA147" s="329"/>
      <c r="CB147" s="329"/>
      <c r="CC147" s="329"/>
      <c r="CD147" s="329"/>
      <c r="CE147" s="329"/>
      <c r="CF147" s="329"/>
      <c r="CG147" s="329"/>
      <c r="CH147" s="329"/>
      <c r="CI147" s="329"/>
      <c r="CJ147" s="329"/>
      <c r="CK147" s="329"/>
      <c r="CL147" s="329"/>
      <c r="CM147" s="329"/>
      <c r="CN147" s="329"/>
      <c r="CO147" s="329"/>
      <c r="CP147" s="329"/>
      <c r="CQ147" s="329"/>
      <c r="CR147" s="329"/>
      <c r="CS147" s="329"/>
      <c r="CT147" s="329"/>
      <c r="CU147" s="329"/>
      <c r="CV147" s="329"/>
      <c r="CW147" s="329"/>
      <c r="CX147" s="329"/>
      <c r="CY147" s="329"/>
      <c r="CZ147" s="329"/>
      <c r="DA147" s="329"/>
      <c r="DB147" s="329"/>
      <c r="DC147" s="329"/>
      <c r="DD147" s="329"/>
      <c r="DE147" s="329"/>
      <c r="DF147" s="329"/>
      <c r="DG147" s="329"/>
      <c r="DH147" s="329"/>
      <c r="DI147" s="329"/>
      <c r="DJ147" s="329"/>
      <c r="DK147" s="329"/>
      <c r="DL147" s="329"/>
      <c r="DM147" s="329"/>
      <c r="DN147" s="329"/>
      <c r="DO147" s="329"/>
      <c r="DP147" s="329"/>
      <c r="DQ147" s="329"/>
      <c r="DR147" s="329"/>
      <c r="DS147" s="329"/>
      <c r="DT147" s="329"/>
      <c r="DU147" s="329"/>
      <c r="DV147" s="329"/>
      <c r="DW147" s="329"/>
      <c r="DX147" s="329"/>
      <c r="DY147" s="329"/>
      <c r="DZ147" s="329"/>
      <c r="EA147" s="329"/>
      <c r="EB147" s="329"/>
      <c r="EC147" s="329"/>
      <c r="ED147" s="329"/>
      <c r="EE147" s="329"/>
      <c r="EF147" s="329"/>
      <c r="EG147" s="329"/>
      <c r="EH147" s="329"/>
      <c r="EI147" s="329"/>
      <c r="EJ147" s="329"/>
      <c r="EK147" s="329"/>
      <c r="EL147" s="329"/>
      <c r="EM147" s="329"/>
      <c r="EN147" s="329"/>
      <c r="EO147" s="329"/>
      <c r="EP147" s="329"/>
      <c r="EQ147" s="329"/>
      <c r="ER147" s="329"/>
      <c r="ES147" s="329"/>
      <c r="ET147" s="329"/>
      <c r="EU147" s="329"/>
      <c r="EV147" s="329"/>
      <c r="EW147" s="329"/>
      <c r="EX147" s="329"/>
      <c r="EY147" s="329"/>
      <c r="EZ147" s="329"/>
      <c r="FA147" s="329"/>
      <c r="FB147" s="329"/>
      <c r="FC147" s="329"/>
      <c r="FD147" s="329"/>
      <c r="FE147" s="329"/>
      <c r="FF147" s="329"/>
      <c r="FG147" s="329"/>
      <c r="FH147" s="329"/>
      <c r="FI147" s="329"/>
      <c r="FJ147" s="329"/>
      <c r="FK147" s="329"/>
      <c r="FL147" s="329"/>
      <c r="FM147" s="329"/>
      <c r="FN147" s="329"/>
      <c r="FO147" s="329"/>
      <c r="FP147" s="329"/>
      <c r="FQ147" s="329"/>
      <c r="FR147" s="329"/>
      <c r="FS147" s="329"/>
      <c r="FT147" s="329"/>
      <c r="FU147" s="329"/>
      <c r="FV147" s="329"/>
      <c r="FW147" s="329"/>
      <c r="FX147" s="329"/>
      <c r="FY147" s="329"/>
      <c r="FZ147" s="329"/>
      <c r="GA147" s="329"/>
      <c r="GB147" s="329"/>
      <c r="GC147" s="329"/>
      <c r="GD147" s="329"/>
      <c r="GE147" s="329"/>
      <c r="GF147" s="329"/>
      <c r="GG147" s="329"/>
      <c r="GH147" s="329"/>
      <c r="GI147" s="329"/>
      <c r="GJ147" s="329"/>
      <c r="GK147" s="329"/>
      <c r="GL147" s="329"/>
      <c r="GM147" s="329"/>
      <c r="GN147" s="329"/>
      <c r="GO147" s="329"/>
      <c r="GP147" s="329"/>
      <c r="GQ147" s="329"/>
      <c r="GR147" s="329"/>
      <c r="GS147" s="329"/>
      <c r="GT147" s="329"/>
      <c r="GU147" s="329"/>
      <c r="GV147" s="329"/>
      <c r="GW147" s="329"/>
      <c r="GX147" s="329"/>
      <c r="GY147" s="329"/>
      <c r="GZ147" s="329"/>
      <c r="HA147" s="329"/>
      <c r="HB147" s="329"/>
      <c r="HC147" s="329"/>
      <c r="HD147" s="329"/>
      <c r="HE147" s="329"/>
      <c r="HF147" s="329"/>
      <c r="HG147" s="329"/>
      <c r="HH147" s="329"/>
      <c r="HI147" s="329"/>
      <c r="HJ147" s="329"/>
      <c r="HK147" s="329"/>
      <c r="HL147" s="329"/>
      <c r="HM147" s="329"/>
      <c r="HN147" s="329"/>
      <c r="HO147" s="329"/>
      <c r="HP147" s="329"/>
      <c r="HQ147" s="329"/>
      <c r="HR147" s="329"/>
      <c r="HS147" s="329"/>
      <c r="HT147" s="329"/>
      <c r="HU147" s="329"/>
      <c r="HV147" s="329"/>
      <c r="HW147" s="329"/>
      <c r="HX147" s="329"/>
      <c r="HY147" s="329"/>
      <c r="HZ147" s="329"/>
      <c r="IA147" s="329"/>
      <c r="IB147" s="329"/>
      <c r="IC147" s="329"/>
      <c r="ID147" s="329"/>
      <c r="IE147" s="329"/>
      <c r="IF147" s="329"/>
      <c r="IG147" s="329"/>
      <c r="IH147" s="329"/>
      <c r="II147" s="329"/>
      <c r="IJ147" s="329"/>
      <c r="IK147" s="329"/>
      <c r="IL147" s="329"/>
      <c r="IM147" s="329"/>
      <c r="IN147" s="329"/>
      <c r="IO147" s="329"/>
      <c r="IP147" s="329"/>
      <c r="IQ147" s="329"/>
      <c r="IR147" s="329"/>
      <c r="IS147" s="329"/>
      <c r="IT147" s="329"/>
      <c r="IU147" s="329"/>
      <c r="IV147" s="329"/>
      <c r="IW147" s="329"/>
    </row>
    <row r="148" spans="1:257" s="50" customFormat="1" ht="12.95" customHeight="1">
      <c r="A148" s="36" t="s">
        <v>350</v>
      </c>
      <c r="B148" s="36"/>
      <c r="C148" s="37" t="s">
        <v>2128</v>
      </c>
      <c r="D148" s="36">
        <v>120007879</v>
      </c>
      <c r="E148" s="38" t="s">
        <v>3452</v>
      </c>
      <c r="F148" s="38">
        <v>22100121</v>
      </c>
      <c r="G148" s="38" t="s">
        <v>1337</v>
      </c>
      <c r="H148" s="38" t="s">
        <v>401</v>
      </c>
      <c r="I148" s="38" t="s">
        <v>402</v>
      </c>
      <c r="J148" s="38" t="s">
        <v>403</v>
      </c>
      <c r="K148" s="39" t="s">
        <v>404</v>
      </c>
      <c r="L148" s="40" t="s">
        <v>105</v>
      </c>
      <c r="M148" s="38" t="s">
        <v>121</v>
      </c>
      <c r="N148" s="41" t="s">
        <v>83</v>
      </c>
      <c r="O148" s="40" t="s">
        <v>107</v>
      </c>
      <c r="P148" s="38" t="s">
        <v>108</v>
      </c>
      <c r="Q148" s="41" t="s">
        <v>151</v>
      </c>
      <c r="R148" s="39" t="s">
        <v>110</v>
      </c>
      <c r="S148" s="40" t="s">
        <v>107</v>
      </c>
      <c r="T148" s="42" t="s">
        <v>122</v>
      </c>
      <c r="U148" s="38" t="s">
        <v>112</v>
      </c>
      <c r="V148" s="40">
        <v>90</v>
      </c>
      <c r="W148" s="38" t="s">
        <v>113</v>
      </c>
      <c r="X148" s="40"/>
      <c r="Y148" s="40"/>
      <c r="Z148" s="40"/>
      <c r="AA148" s="41">
        <v>30</v>
      </c>
      <c r="AB148" s="39">
        <v>60</v>
      </c>
      <c r="AC148" s="39">
        <v>10</v>
      </c>
      <c r="AD148" s="43" t="s">
        <v>123</v>
      </c>
      <c r="AE148" s="38" t="s">
        <v>115</v>
      </c>
      <c r="AF148" s="43">
        <v>4</v>
      </c>
      <c r="AG148" s="195">
        <v>540533.48</v>
      </c>
      <c r="AH148" s="44">
        <v>0</v>
      </c>
      <c r="AI148" s="45">
        <f t="shared" ref="AI148:AI179" si="9">AH148*1.12</f>
        <v>0</v>
      </c>
      <c r="AJ148" s="46"/>
      <c r="AK148" s="47"/>
      <c r="AL148" s="46"/>
      <c r="AM148" s="46" t="s">
        <v>116</v>
      </c>
      <c r="AN148" s="36"/>
      <c r="AO148" s="38"/>
      <c r="AP148" s="38"/>
      <c r="AQ148" s="38"/>
      <c r="AR148" s="38" t="s">
        <v>423</v>
      </c>
      <c r="AS148" s="38" t="s">
        <v>423</v>
      </c>
      <c r="AT148" s="38"/>
      <c r="AU148" s="38"/>
      <c r="AV148" s="38"/>
      <c r="AW148" s="38"/>
      <c r="AX148" s="38"/>
      <c r="AY148" s="38"/>
      <c r="BC148" s="50">
        <v>122</v>
      </c>
    </row>
    <row r="149" spans="1:257" s="50" customFormat="1" ht="12.95" customHeight="1">
      <c r="A149" s="348" t="s">
        <v>350</v>
      </c>
      <c r="B149" s="347"/>
      <c r="C149" s="347" t="s">
        <v>3849</v>
      </c>
      <c r="D149" s="348">
        <v>120007879</v>
      </c>
      <c r="E149" s="348" t="s">
        <v>3869</v>
      </c>
      <c r="F149" s="348">
        <v>22100121</v>
      </c>
      <c r="G149" s="328"/>
      <c r="H149" s="445" t="s">
        <v>401</v>
      </c>
      <c r="I149" s="445" t="s">
        <v>402</v>
      </c>
      <c r="J149" s="445" t="s">
        <v>403</v>
      </c>
      <c r="K149" s="348" t="s">
        <v>404</v>
      </c>
      <c r="L149" s="348" t="s">
        <v>105</v>
      </c>
      <c r="M149" s="327" t="s">
        <v>121</v>
      </c>
      <c r="N149" s="348" t="s">
        <v>83</v>
      </c>
      <c r="O149" s="347" t="s">
        <v>107</v>
      </c>
      <c r="P149" s="350" t="s">
        <v>108</v>
      </c>
      <c r="Q149" s="327" t="s">
        <v>109</v>
      </c>
      <c r="R149" s="327" t="s">
        <v>110</v>
      </c>
      <c r="S149" s="347" t="s">
        <v>107</v>
      </c>
      <c r="T149" s="350" t="s">
        <v>122</v>
      </c>
      <c r="U149" s="327" t="s">
        <v>112</v>
      </c>
      <c r="V149" s="327">
        <v>90</v>
      </c>
      <c r="W149" s="327" t="s">
        <v>113</v>
      </c>
      <c r="X149" s="327"/>
      <c r="Y149" s="327"/>
      <c r="Z149" s="327"/>
      <c r="AA149" s="579">
        <v>30</v>
      </c>
      <c r="AB149" s="327">
        <v>60</v>
      </c>
      <c r="AC149" s="579">
        <v>10</v>
      </c>
      <c r="AD149" s="327" t="s">
        <v>123</v>
      </c>
      <c r="AE149" s="327" t="s">
        <v>115</v>
      </c>
      <c r="AF149" s="591">
        <v>4</v>
      </c>
      <c r="AG149" s="597">
        <v>540533.48</v>
      </c>
      <c r="AH149" s="602">
        <f>AF149*AG149</f>
        <v>2162133.92</v>
      </c>
      <c r="AI149" s="616">
        <f t="shared" si="9"/>
        <v>2421589.9904</v>
      </c>
      <c r="AJ149" s="349"/>
      <c r="AK149" s="349"/>
      <c r="AL149" s="349"/>
      <c r="AM149" s="637" t="s">
        <v>116</v>
      </c>
      <c r="AN149" s="644"/>
      <c r="AO149" s="644"/>
      <c r="AP149" s="327"/>
      <c r="AQ149" s="327"/>
      <c r="AR149" s="327" t="s">
        <v>423</v>
      </c>
      <c r="AS149" s="328"/>
      <c r="AT149" s="327"/>
      <c r="AU149" s="327"/>
      <c r="AV149" s="327"/>
      <c r="AW149" s="327"/>
      <c r="AX149" s="327"/>
      <c r="AY149" s="327" t="s">
        <v>3851</v>
      </c>
      <c r="AZ149" s="680"/>
      <c r="BA149" s="329"/>
      <c r="BB149" s="446" t="e">
        <f>VLOOKUP(#REF!,E1:BC146,52,0)</f>
        <v>#REF!</v>
      </c>
      <c r="BC149" s="446" t="e">
        <f>BB149+0.5</f>
        <v>#REF!</v>
      </c>
      <c r="BD149" s="329"/>
      <c r="BE149" s="329"/>
      <c r="BF149" s="329"/>
      <c r="BG149" s="329"/>
      <c r="BH149" s="329"/>
      <c r="BI149" s="329"/>
      <c r="BJ149" s="329"/>
      <c r="BK149" s="329"/>
      <c r="BL149" s="329"/>
      <c r="BM149" s="329"/>
      <c r="BN149" s="329"/>
      <c r="BO149" s="329"/>
      <c r="BP149" s="329"/>
      <c r="BQ149" s="329"/>
      <c r="BR149" s="329"/>
      <c r="BS149" s="329"/>
      <c r="BT149" s="329"/>
      <c r="BU149" s="329"/>
      <c r="BV149" s="329"/>
      <c r="BW149" s="329"/>
      <c r="BX149" s="329"/>
      <c r="BY149" s="329"/>
      <c r="BZ149" s="329"/>
      <c r="CA149" s="329"/>
      <c r="CB149" s="329"/>
      <c r="CC149" s="329"/>
      <c r="CD149" s="329"/>
      <c r="CE149" s="329"/>
      <c r="CF149" s="329"/>
      <c r="CG149" s="329"/>
      <c r="CH149" s="329"/>
      <c r="CI149" s="329"/>
      <c r="CJ149" s="329"/>
      <c r="CK149" s="329"/>
      <c r="CL149" s="329"/>
      <c r="CM149" s="329"/>
      <c r="CN149" s="329"/>
      <c r="CO149" s="329"/>
      <c r="CP149" s="329"/>
      <c r="CQ149" s="329"/>
      <c r="CR149" s="329"/>
      <c r="CS149" s="329"/>
      <c r="CT149" s="329"/>
      <c r="CU149" s="329"/>
      <c r="CV149" s="329"/>
      <c r="CW149" s="329"/>
      <c r="CX149" s="329"/>
      <c r="CY149" s="329"/>
      <c r="CZ149" s="329"/>
      <c r="DA149" s="329"/>
      <c r="DB149" s="329"/>
      <c r="DC149" s="329"/>
      <c r="DD149" s="329"/>
      <c r="DE149" s="329"/>
      <c r="DF149" s="329"/>
      <c r="DG149" s="329"/>
      <c r="DH149" s="329"/>
      <c r="DI149" s="329"/>
      <c r="DJ149" s="329"/>
      <c r="DK149" s="329"/>
      <c r="DL149" s="329"/>
      <c r="DM149" s="329"/>
      <c r="DN149" s="329"/>
      <c r="DO149" s="329"/>
      <c r="DP149" s="329"/>
      <c r="DQ149" s="329"/>
      <c r="DR149" s="329"/>
      <c r="DS149" s="329"/>
      <c r="DT149" s="329"/>
      <c r="DU149" s="329"/>
      <c r="DV149" s="329"/>
      <c r="DW149" s="329"/>
      <c r="DX149" s="329"/>
      <c r="DY149" s="329"/>
      <c r="DZ149" s="329"/>
      <c r="EA149" s="329"/>
      <c r="EB149" s="329"/>
      <c r="EC149" s="329"/>
      <c r="ED149" s="329"/>
      <c r="EE149" s="329"/>
      <c r="EF149" s="329"/>
      <c r="EG149" s="329"/>
      <c r="EH149" s="329"/>
      <c r="EI149" s="329"/>
      <c r="EJ149" s="329"/>
      <c r="EK149" s="329"/>
      <c r="EL149" s="329"/>
      <c r="EM149" s="329"/>
      <c r="EN149" s="329"/>
      <c r="EO149" s="329"/>
      <c r="EP149" s="329"/>
      <c r="EQ149" s="329"/>
      <c r="ER149" s="329"/>
      <c r="ES149" s="329"/>
      <c r="ET149" s="329"/>
      <c r="EU149" s="329"/>
      <c r="EV149" s="329"/>
      <c r="EW149" s="329"/>
      <c r="EX149" s="329"/>
      <c r="EY149" s="329"/>
      <c r="EZ149" s="329"/>
      <c r="FA149" s="329"/>
      <c r="FB149" s="329"/>
      <c r="FC149" s="329"/>
      <c r="FD149" s="329"/>
      <c r="FE149" s="329"/>
      <c r="FF149" s="329"/>
      <c r="FG149" s="329"/>
      <c r="FH149" s="329"/>
      <c r="FI149" s="329"/>
      <c r="FJ149" s="329"/>
      <c r="FK149" s="329"/>
      <c r="FL149" s="329"/>
      <c r="FM149" s="329"/>
      <c r="FN149" s="329"/>
      <c r="FO149" s="329"/>
      <c r="FP149" s="329"/>
      <c r="FQ149" s="329"/>
      <c r="FR149" s="329"/>
      <c r="FS149" s="329"/>
      <c r="FT149" s="329"/>
      <c r="FU149" s="329"/>
      <c r="FV149" s="329"/>
      <c r="FW149" s="329"/>
      <c r="FX149" s="329"/>
      <c r="FY149" s="329"/>
      <c r="FZ149" s="329"/>
      <c r="GA149" s="329"/>
      <c r="GB149" s="329"/>
      <c r="GC149" s="329"/>
      <c r="GD149" s="329"/>
      <c r="GE149" s="329"/>
      <c r="GF149" s="329"/>
      <c r="GG149" s="329"/>
      <c r="GH149" s="329"/>
      <c r="GI149" s="329"/>
      <c r="GJ149" s="329"/>
      <c r="GK149" s="329"/>
      <c r="GL149" s="329"/>
      <c r="GM149" s="329"/>
      <c r="GN149" s="329"/>
      <c r="GO149" s="329"/>
      <c r="GP149" s="329"/>
      <c r="GQ149" s="329"/>
      <c r="GR149" s="329"/>
      <c r="GS149" s="329"/>
      <c r="GT149" s="329"/>
      <c r="GU149" s="329"/>
      <c r="GV149" s="329"/>
      <c r="GW149" s="329"/>
      <c r="GX149" s="329"/>
      <c r="GY149" s="329"/>
      <c r="GZ149" s="329"/>
      <c r="HA149" s="329"/>
      <c r="HB149" s="329"/>
      <c r="HC149" s="329"/>
      <c r="HD149" s="329"/>
      <c r="HE149" s="329"/>
      <c r="HF149" s="329"/>
      <c r="HG149" s="329"/>
      <c r="HH149" s="329"/>
      <c r="HI149" s="329"/>
      <c r="HJ149" s="329"/>
      <c r="HK149" s="329"/>
      <c r="HL149" s="329"/>
      <c r="HM149" s="329"/>
      <c r="HN149" s="329"/>
      <c r="HO149" s="329"/>
      <c r="HP149" s="329"/>
      <c r="HQ149" s="329"/>
      <c r="HR149" s="329"/>
      <c r="HS149" s="329"/>
      <c r="HT149" s="329"/>
      <c r="HU149" s="329"/>
      <c r="HV149" s="329"/>
      <c r="HW149" s="329"/>
      <c r="HX149" s="329"/>
      <c r="HY149" s="329"/>
      <c r="HZ149" s="329"/>
      <c r="IA149" s="329"/>
      <c r="IB149" s="329"/>
      <c r="IC149" s="329"/>
      <c r="ID149" s="329"/>
      <c r="IE149" s="329"/>
      <c r="IF149" s="329"/>
      <c r="IG149" s="329"/>
      <c r="IH149" s="329"/>
      <c r="II149" s="329"/>
      <c r="IJ149" s="329"/>
      <c r="IK149" s="329"/>
      <c r="IL149" s="329"/>
      <c r="IM149" s="329"/>
      <c r="IN149" s="329"/>
      <c r="IO149" s="329"/>
      <c r="IP149" s="329"/>
      <c r="IQ149" s="329"/>
      <c r="IR149" s="329"/>
      <c r="IS149" s="329"/>
      <c r="IT149" s="329"/>
      <c r="IU149" s="329"/>
      <c r="IV149" s="329"/>
      <c r="IW149" s="329"/>
    </row>
    <row r="150" spans="1:257" s="50" customFormat="1" ht="12.95" customHeight="1">
      <c r="A150" s="36" t="s">
        <v>350</v>
      </c>
      <c r="B150" s="36"/>
      <c r="C150" s="37"/>
      <c r="D150" s="36">
        <v>210009627</v>
      </c>
      <c r="E150" s="38" t="s">
        <v>3453</v>
      </c>
      <c r="F150" s="38">
        <v>22100122</v>
      </c>
      <c r="G150" s="38" t="s">
        <v>1338</v>
      </c>
      <c r="H150" s="38" t="s">
        <v>424</v>
      </c>
      <c r="I150" s="38" t="s">
        <v>425</v>
      </c>
      <c r="J150" s="38" t="s">
        <v>426</v>
      </c>
      <c r="K150" s="39" t="s">
        <v>104</v>
      </c>
      <c r="L150" s="40" t="s">
        <v>105</v>
      </c>
      <c r="M150" s="38"/>
      <c r="N150" s="41" t="s">
        <v>106</v>
      </c>
      <c r="O150" s="40" t="s">
        <v>107</v>
      </c>
      <c r="P150" s="38" t="s">
        <v>108</v>
      </c>
      <c r="Q150" s="41" t="s">
        <v>109</v>
      </c>
      <c r="R150" s="39" t="s">
        <v>110</v>
      </c>
      <c r="S150" s="40" t="s">
        <v>107</v>
      </c>
      <c r="T150" s="42" t="s">
        <v>122</v>
      </c>
      <c r="U150" s="38" t="s">
        <v>112</v>
      </c>
      <c r="V150" s="40">
        <v>60</v>
      </c>
      <c r="W150" s="38" t="s">
        <v>113</v>
      </c>
      <c r="X150" s="40"/>
      <c r="Y150" s="40"/>
      <c r="Z150" s="40"/>
      <c r="AA150" s="41">
        <v>0</v>
      </c>
      <c r="AB150" s="39">
        <v>90</v>
      </c>
      <c r="AC150" s="39">
        <v>10</v>
      </c>
      <c r="AD150" s="43" t="s">
        <v>427</v>
      </c>
      <c r="AE150" s="38" t="s">
        <v>115</v>
      </c>
      <c r="AF150" s="43">
        <v>200</v>
      </c>
      <c r="AG150" s="43">
        <v>4421.18</v>
      </c>
      <c r="AH150" s="44">
        <f>AF150*AG150</f>
        <v>884236</v>
      </c>
      <c r="AI150" s="45">
        <f t="shared" si="9"/>
        <v>990344.32000000007</v>
      </c>
      <c r="AJ150" s="46"/>
      <c r="AK150" s="47"/>
      <c r="AL150" s="46"/>
      <c r="AM150" s="46" t="s">
        <v>116</v>
      </c>
      <c r="AN150" s="36"/>
      <c r="AO150" s="38"/>
      <c r="AP150" s="38"/>
      <c r="AQ150" s="38"/>
      <c r="AR150" s="38"/>
      <c r="AS150" s="38"/>
      <c r="AT150" s="38"/>
      <c r="AU150" s="38"/>
      <c r="AV150" s="38"/>
      <c r="AW150" s="38"/>
      <c r="AX150" s="38"/>
      <c r="AY150" s="38"/>
      <c r="AZ150" s="49"/>
      <c r="BA150" s="49"/>
      <c r="BB150" s="49"/>
      <c r="BC150" s="50">
        <v>123</v>
      </c>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c r="IU150" s="49"/>
      <c r="IV150" s="49"/>
      <c r="IW150" s="49"/>
    </row>
    <row r="151" spans="1:257" s="50" customFormat="1" ht="12.95" customHeight="1">
      <c r="A151" s="36" t="s">
        <v>350</v>
      </c>
      <c r="B151" s="36"/>
      <c r="C151" s="37"/>
      <c r="D151" s="36">
        <v>210020513</v>
      </c>
      <c r="E151" s="38" t="s">
        <v>1578</v>
      </c>
      <c r="F151" s="38">
        <v>22100123</v>
      </c>
      <c r="G151" s="38" t="s">
        <v>1339</v>
      </c>
      <c r="H151" s="38" t="s">
        <v>424</v>
      </c>
      <c r="I151" s="38" t="s">
        <v>425</v>
      </c>
      <c r="J151" s="38" t="s">
        <v>426</v>
      </c>
      <c r="K151" s="39" t="s">
        <v>104</v>
      </c>
      <c r="L151" s="40" t="s">
        <v>105</v>
      </c>
      <c r="M151" s="38"/>
      <c r="N151" s="41" t="s">
        <v>106</v>
      </c>
      <c r="O151" s="40" t="s">
        <v>107</v>
      </c>
      <c r="P151" s="38" t="s">
        <v>108</v>
      </c>
      <c r="Q151" s="41" t="s">
        <v>109</v>
      </c>
      <c r="R151" s="39" t="s">
        <v>110</v>
      </c>
      <c r="S151" s="40" t="s">
        <v>107</v>
      </c>
      <c r="T151" s="42" t="s">
        <v>122</v>
      </c>
      <c r="U151" s="38" t="s">
        <v>112</v>
      </c>
      <c r="V151" s="40">
        <v>60</v>
      </c>
      <c r="W151" s="38" t="s">
        <v>113</v>
      </c>
      <c r="X151" s="40"/>
      <c r="Y151" s="40"/>
      <c r="Z151" s="40"/>
      <c r="AA151" s="41">
        <v>0</v>
      </c>
      <c r="AB151" s="39">
        <v>90</v>
      </c>
      <c r="AC151" s="39">
        <v>10</v>
      </c>
      <c r="AD151" s="43" t="s">
        <v>179</v>
      </c>
      <c r="AE151" s="38" t="s">
        <v>115</v>
      </c>
      <c r="AF151" s="43">
        <v>22</v>
      </c>
      <c r="AG151" s="43">
        <v>750580.36</v>
      </c>
      <c r="AH151" s="44">
        <v>0</v>
      </c>
      <c r="AI151" s="45">
        <f t="shared" si="9"/>
        <v>0</v>
      </c>
      <c r="AJ151" s="46"/>
      <c r="AK151" s="47"/>
      <c r="AL151" s="46"/>
      <c r="AM151" s="46" t="s">
        <v>116</v>
      </c>
      <c r="AN151" s="36"/>
      <c r="AO151" s="38"/>
      <c r="AP151" s="38"/>
      <c r="AQ151" s="38"/>
      <c r="AR151" s="38" t="s">
        <v>428</v>
      </c>
      <c r="AS151" s="38" t="s">
        <v>428</v>
      </c>
      <c r="AT151" s="38"/>
      <c r="AU151" s="38"/>
      <c r="AV151" s="38"/>
      <c r="AW151" s="38"/>
      <c r="AX151" s="38"/>
      <c r="AY151" s="38"/>
      <c r="AZ151" s="49"/>
      <c r="BA151" s="49"/>
      <c r="BB151" s="49"/>
      <c r="BC151" s="50">
        <v>124</v>
      </c>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c r="IU151" s="49"/>
      <c r="IV151" s="49"/>
      <c r="IW151" s="49"/>
    </row>
    <row r="152" spans="1:257" s="50" customFormat="1" ht="12.95" customHeight="1">
      <c r="A152" s="348" t="s">
        <v>350</v>
      </c>
      <c r="B152" s="347"/>
      <c r="C152" s="347"/>
      <c r="D152" s="348">
        <v>210020513</v>
      </c>
      <c r="E152" s="348" t="s">
        <v>3870</v>
      </c>
      <c r="F152" s="348">
        <v>22100123</v>
      </c>
      <c r="G152" s="328"/>
      <c r="H152" s="445" t="s">
        <v>424</v>
      </c>
      <c r="I152" s="445" t="s">
        <v>425</v>
      </c>
      <c r="J152" s="445" t="s">
        <v>426</v>
      </c>
      <c r="K152" s="348" t="s">
        <v>104</v>
      </c>
      <c r="L152" s="348" t="s">
        <v>105</v>
      </c>
      <c r="M152" s="327"/>
      <c r="N152" s="348" t="s">
        <v>106</v>
      </c>
      <c r="O152" s="347" t="s">
        <v>107</v>
      </c>
      <c r="P152" s="350" t="s">
        <v>108</v>
      </c>
      <c r="Q152" s="327" t="s">
        <v>109</v>
      </c>
      <c r="R152" s="327" t="s">
        <v>110</v>
      </c>
      <c r="S152" s="347" t="s">
        <v>107</v>
      </c>
      <c r="T152" s="350" t="s">
        <v>122</v>
      </c>
      <c r="U152" s="327" t="s">
        <v>112</v>
      </c>
      <c r="V152" s="327">
        <v>60</v>
      </c>
      <c r="W152" s="327" t="s">
        <v>113</v>
      </c>
      <c r="X152" s="327"/>
      <c r="Y152" s="327"/>
      <c r="Z152" s="327"/>
      <c r="AA152" s="579">
        <v>0</v>
      </c>
      <c r="AB152" s="327">
        <v>90</v>
      </c>
      <c r="AC152" s="579">
        <v>10</v>
      </c>
      <c r="AD152" s="327" t="s">
        <v>179</v>
      </c>
      <c r="AE152" s="327" t="s">
        <v>115</v>
      </c>
      <c r="AF152" s="591">
        <v>16</v>
      </c>
      <c r="AG152" s="597">
        <v>750580.36</v>
      </c>
      <c r="AH152" s="602">
        <f>AF152*AG152</f>
        <v>12009285.76</v>
      </c>
      <c r="AI152" s="616">
        <f t="shared" si="9"/>
        <v>13450400.051200001</v>
      </c>
      <c r="AJ152" s="349"/>
      <c r="AK152" s="349"/>
      <c r="AL152" s="349"/>
      <c r="AM152" s="637" t="s">
        <v>116</v>
      </c>
      <c r="AN152" s="644"/>
      <c r="AO152" s="644"/>
      <c r="AP152" s="327"/>
      <c r="AQ152" s="327"/>
      <c r="AR152" s="327" t="s">
        <v>428</v>
      </c>
      <c r="AS152" s="328"/>
      <c r="AT152" s="327"/>
      <c r="AU152" s="327"/>
      <c r="AV152" s="327"/>
      <c r="AW152" s="327"/>
      <c r="AX152" s="327"/>
      <c r="AY152" s="327" t="s">
        <v>3871</v>
      </c>
      <c r="AZ152" s="680"/>
      <c r="BA152" s="329"/>
      <c r="BB152" s="446" t="e">
        <f>VLOOKUP(#REF!,E1:BC149,52,0)</f>
        <v>#REF!</v>
      </c>
      <c r="BC152" s="446" t="e">
        <f>BB152+0.5</f>
        <v>#REF!</v>
      </c>
      <c r="BD152" s="329"/>
      <c r="BE152" s="329"/>
      <c r="BF152" s="329"/>
      <c r="BG152" s="329"/>
      <c r="BH152" s="329"/>
      <c r="BI152" s="329"/>
      <c r="BJ152" s="329"/>
      <c r="BK152" s="329"/>
      <c r="BL152" s="329"/>
      <c r="BM152" s="329"/>
      <c r="BN152" s="329"/>
      <c r="BO152" s="329"/>
      <c r="BP152" s="329"/>
      <c r="BQ152" s="329"/>
      <c r="BR152" s="329"/>
      <c r="BS152" s="329"/>
      <c r="BT152" s="329"/>
      <c r="BU152" s="329"/>
      <c r="BV152" s="329"/>
      <c r="BW152" s="329"/>
      <c r="BX152" s="329"/>
      <c r="BY152" s="329"/>
      <c r="BZ152" s="329"/>
      <c r="CA152" s="329"/>
      <c r="CB152" s="329"/>
      <c r="CC152" s="329"/>
      <c r="CD152" s="329"/>
      <c r="CE152" s="329"/>
      <c r="CF152" s="329"/>
      <c r="CG152" s="329"/>
      <c r="CH152" s="329"/>
      <c r="CI152" s="329"/>
      <c r="CJ152" s="329"/>
      <c r="CK152" s="329"/>
      <c r="CL152" s="329"/>
      <c r="CM152" s="329"/>
      <c r="CN152" s="329"/>
      <c r="CO152" s="329"/>
      <c r="CP152" s="329"/>
      <c r="CQ152" s="329"/>
      <c r="CR152" s="329"/>
      <c r="CS152" s="329"/>
      <c r="CT152" s="329"/>
      <c r="CU152" s="329"/>
      <c r="CV152" s="329"/>
      <c r="CW152" s="329"/>
      <c r="CX152" s="329"/>
      <c r="CY152" s="329"/>
      <c r="CZ152" s="329"/>
      <c r="DA152" s="329"/>
      <c r="DB152" s="329"/>
      <c r="DC152" s="329"/>
      <c r="DD152" s="329"/>
      <c r="DE152" s="329"/>
      <c r="DF152" s="329"/>
      <c r="DG152" s="329"/>
      <c r="DH152" s="329"/>
      <c r="DI152" s="329"/>
      <c r="DJ152" s="329"/>
      <c r="DK152" s="329"/>
      <c r="DL152" s="329"/>
      <c r="DM152" s="329"/>
      <c r="DN152" s="329"/>
      <c r="DO152" s="329"/>
      <c r="DP152" s="329"/>
      <c r="DQ152" s="329"/>
      <c r="DR152" s="329"/>
      <c r="DS152" s="329"/>
      <c r="DT152" s="329"/>
      <c r="DU152" s="329"/>
      <c r="DV152" s="329"/>
      <c r="DW152" s="329"/>
      <c r="DX152" s="329"/>
      <c r="DY152" s="329"/>
      <c r="DZ152" s="329"/>
      <c r="EA152" s="329"/>
      <c r="EB152" s="329"/>
      <c r="EC152" s="329"/>
      <c r="ED152" s="329"/>
      <c r="EE152" s="329"/>
      <c r="EF152" s="329"/>
      <c r="EG152" s="329"/>
      <c r="EH152" s="329"/>
      <c r="EI152" s="329"/>
      <c r="EJ152" s="329"/>
      <c r="EK152" s="329"/>
      <c r="EL152" s="329"/>
      <c r="EM152" s="329"/>
      <c r="EN152" s="329"/>
      <c r="EO152" s="329"/>
      <c r="EP152" s="329"/>
      <c r="EQ152" s="329"/>
      <c r="ER152" s="329"/>
      <c r="ES152" s="329"/>
      <c r="ET152" s="329"/>
      <c r="EU152" s="329"/>
      <c r="EV152" s="329"/>
      <c r="EW152" s="329"/>
      <c r="EX152" s="329"/>
      <c r="EY152" s="329"/>
      <c r="EZ152" s="329"/>
      <c r="FA152" s="329"/>
      <c r="FB152" s="329"/>
      <c r="FC152" s="329"/>
      <c r="FD152" s="329"/>
      <c r="FE152" s="329"/>
      <c r="FF152" s="329"/>
      <c r="FG152" s="329"/>
      <c r="FH152" s="329"/>
      <c r="FI152" s="329"/>
      <c r="FJ152" s="329"/>
      <c r="FK152" s="329"/>
      <c r="FL152" s="329"/>
      <c r="FM152" s="329"/>
      <c r="FN152" s="329"/>
      <c r="FO152" s="329"/>
      <c r="FP152" s="329"/>
      <c r="FQ152" s="329"/>
      <c r="FR152" s="329"/>
      <c r="FS152" s="329"/>
      <c r="FT152" s="329"/>
      <c r="FU152" s="329"/>
      <c r="FV152" s="329"/>
      <c r="FW152" s="329"/>
      <c r="FX152" s="329"/>
      <c r="FY152" s="329"/>
      <c r="FZ152" s="329"/>
      <c r="GA152" s="329"/>
      <c r="GB152" s="329"/>
      <c r="GC152" s="329"/>
      <c r="GD152" s="329"/>
      <c r="GE152" s="329"/>
      <c r="GF152" s="329"/>
      <c r="GG152" s="329"/>
      <c r="GH152" s="329"/>
      <c r="GI152" s="329"/>
      <c r="GJ152" s="329"/>
      <c r="GK152" s="329"/>
      <c r="GL152" s="329"/>
      <c r="GM152" s="329"/>
      <c r="GN152" s="329"/>
      <c r="GO152" s="329"/>
      <c r="GP152" s="329"/>
      <c r="GQ152" s="329"/>
      <c r="GR152" s="329"/>
      <c r="GS152" s="329"/>
      <c r="GT152" s="329"/>
      <c r="GU152" s="329"/>
      <c r="GV152" s="329"/>
      <c r="GW152" s="329"/>
      <c r="GX152" s="329"/>
      <c r="GY152" s="329"/>
      <c r="GZ152" s="329"/>
      <c r="HA152" s="329"/>
      <c r="HB152" s="329"/>
      <c r="HC152" s="329"/>
      <c r="HD152" s="329"/>
      <c r="HE152" s="329"/>
      <c r="HF152" s="329"/>
      <c r="HG152" s="329"/>
      <c r="HH152" s="329"/>
      <c r="HI152" s="329"/>
      <c r="HJ152" s="329"/>
      <c r="HK152" s="329"/>
      <c r="HL152" s="329"/>
      <c r="HM152" s="329"/>
      <c r="HN152" s="329"/>
      <c r="HO152" s="329"/>
      <c r="HP152" s="329"/>
      <c r="HQ152" s="329"/>
      <c r="HR152" s="329"/>
      <c r="HS152" s="329"/>
      <c r="HT152" s="329"/>
      <c r="HU152" s="329"/>
      <c r="HV152" s="329"/>
      <c r="HW152" s="329"/>
      <c r="HX152" s="329"/>
      <c r="HY152" s="329"/>
      <c r="HZ152" s="329"/>
      <c r="IA152" s="329"/>
      <c r="IB152" s="329"/>
      <c r="IC152" s="329"/>
      <c r="ID152" s="329"/>
      <c r="IE152" s="329"/>
      <c r="IF152" s="329"/>
      <c r="IG152" s="329"/>
      <c r="IH152" s="329"/>
      <c r="II152" s="329"/>
      <c r="IJ152" s="329"/>
      <c r="IK152" s="329"/>
      <c r="IL152" s="329"/>
      <c r="IM152" s="329"/>
      <c r="IN152" s="329"/>
      <c r="IO152" s="329"/>
      <c r="IP152" s="329"/>
      <c r="IQ152" s="329"/>
      <c r="IR152" s="329"/>
      <c r="IS152" s="329"/>
      <c r="IT152" s="329"/>
      <c r="IU152" s="329"/>
      <c r="IV152" s="329"/>
      <c r="IW152" s="329"/>
    </row>
    <row r="153" spans="1:257" s="50" customFormat="1" ht="12.95" customHeight="1">
      <c r="A153" s="36" t="s">
        <v>350</v>
      </c>
      <c r="B153" s="36"/>
      <c r="C153" s="37"/>
      <c r="D153" s="36">
        <v>210010226</v>
      </c>
      <c r="E153" s="38" t="s">
        <v>1443</v>
      </c>
      <c r="F153" s="38">
        <v>22100124</v>
      </c>
      <c r="G153" s="38" t="s">
        <v>1340</v>
      </c>
      <c r="H153" s="38" t="s">
        <v>429</v>
      </c>
      <c r="I153" s="38" t="s">
        <v>430</v>
      </c>
      <c r="J153" s="38" t="s">
        <v>1210</v>
      </c>
      <c r="K153" s="39" t="s">
        <v>104</v>
      </c>
      <c r="L153" s="40" t="s">
        <v>105</v>
      </c>
      <c r="M153" s="38"/>
      <c r="N153" s="41" t="s">
        <v>106</v>
      </c>
      <c r="O153" s="40" t="s">
        <v>107</v>
      </c>
      <c r="P153" s="38" t="s">
        <v>108</v>
      </c>
      <c r="Q153" s="41" t="s">
        <v>109</v>
      </c>
      <c r="R153" s="39" t="s">
        <v>110</v>
      </c>
      <c r="S153" s="40" t="s">
        <v>107</v>
      </c>
      <c r="T153" s="42" t="s">
        <v>122</v>
      </c>
      <c r="U153" s="38" t="s">
        <v>112</v>
      </c>
      <c r="V153" s="40">
        <v>60</v>
      </c>
      <c r="W153" s="38" t="s">
        <v>113</v>
      </c>
      <c r="X153" s="40"/>
      <c r="Y153" s="40"/>
      <c r="Z153" s="40"/>
      <c r="AA153" s="41">
        <v>0</v>
      </c>
      <c r="AB153" s="39">
        <v>90</v>
      </c>
      <c r="AC153" s="39">
        <v>10</v>
      </c>
      <c r="AD153" s="43" t="s">
        <v>179</v>
      </c>
      <c r="AE153" s="38" t="s">
        <v>115</v>
      </c>
      <c r="AF153" s="43">
        <v>2.8</v>
      </c>
      <c r="AG153" s="43">
        <v>489500</v>
      </c>
      <c r="AH153" s="44">
        <v>0</v>
      </c>
      <c r="AI153" s="45">
        <f t="shared" si="9"/>
        <v>0</v>
      </c>
      <c r="AJ153" s="46"/>
      <c r="AK153" s="47"/>
      <c r="AL153" s="46"/>
      <c r="AM153" s="46" t="s">
        <v>116</v>
      </c>
      <c r="AN153" s="36"/>
      <c r="AO153" s="38"/>
      <c r="AP153" s="38"/>
      <c r="AQ153" s="38"/>
      <c r="AR153" s="38" t="s">
        <v>431</v>
      </c>
      <c r="AS153" s="38" t="s">
        <v>431</v>
      </c>
      <c r="AT153" s="38"/>
      <c r="AU153" s="38"/>
      <c r="AV153" s="38"/>
      <c r="AW153" s="38"/>
      <c r="AX153" s="38"/>
      <c r="AY153" s="38"/>
      <c r="BC153" s="50">
        <v>125</v>
      </c>
    </row>
    <row r="154" spans="1:257" s="50" customFormat="1" ht="12.95" customHeight="1">
      <c r="A154" s="348" t="s">
        <v>350</v>
      </c>
      <c r="B154" s="347"/>
      <c r="C154" s="347"/>
      <c r="D154" s="348">
        <v>210010226</v>
      </c>
      <c r="E154" s="348" t="s">
        <v>3872</v>
      </c>
      <c r="F154" s="348">
        <v>22100124</v>
      </c>
      <c r="G154" s="328"/>
      <c r="H154" s="445" t="s">
        <v>429</v>
      </c>
      <c r="I154" s="445" t="s">
        <v>430</v>
      </c>
      <c r="J154" s="445" t="s">
        <v>1210</v>
      </c>
      <c r="K154" s="348" t="s">
        <v>104</v>
      </c>
      <c r="L154" s="348" t="s">
        <v>105</v>
      </c>
      <c r="M154" s="327"/>
      <c r="N154" s="348" t="s">
        <v>106</v>
      </c>
      <c r="O154" s="347" t="s">
        <v>107</v>
      </c>
      <c r="P154" s="350" t="s">
        <v>108</v>
      </c>
      <c r="Q154" s="327" t="s">
        <v>109</v>
      </c>
      <c r="R154" s="327" t="s">
        <v>110</v>
      </c>
      <c r="S154" s="347" t="s">
        <v>107</v>
      </c>
      <c r="T154" s="350" t="s">
        <v>122</v>
      </c>
      <c r="U154" s="327" t="s">
        <v>112</v>
      </c>
      <c r="V154" s="327">
        <v>60</v>
      </c>
      <c r="W154" s="327" t="s">
        <v>113</v>
      </c>
      <c r="X154" s="327"/>
      <c r="Y154" s="327"/>
      <c r="Z154" s="327"/>
      <c r="AA154" s="579">
        <v>0</v>
      </c>
      <c r="AB154" s="327">
        <v>90</v>
      </c>
      <c r="AC154" s="579">
        <v>10</v>
      </c>
      <c r="AD154" s="327" t="s">
        <v>179</v>
      </c>
      <c r="AE154" s="327" t="s">
        <v>115</v>
      </c>
      <c r="AF154" s="591">
        <v>2.7</v>
      </c>
      <c r="AG154" s="597">
        <v>489500</v>
      </c>
      <c r="AH154" s="602">
        <f>AF154*AG154</f>
        <v>1321650</v>
      </c>
      <c r="AI154" s="616">
        <f t="shared" si="9"/>
        <v>1480248.0000000002</v>
      </c>
      <c r="AJ154" s="349"/>
      <c r="AK154" s="349"/>
      <c r="AL154" s="349"/>
      <c r="AM154" s="637" t="s">
        <v>116</v>
      </c>
      <c r="AN154" s="644"/>
      <c r="AO154" s="644"/>
      <c r="AP154" s="327"/>
      <c r="AQ154" s="327"/>
      <c r="AR154" s="327" t="s">
        <v>431</v>
      </c>
      <c r="AS154" s="328"/>
      <c r="AT154" s="327"/>
      <c r="AU154" s="327"/>
      <c r="AV154" s="327"/>
      <c r="AW154" s="327"/>
      <c r="AX154" s="327"/>
      <c r="AY154" s="327" t="s">
        <v>3871</v>
      </c>
      <c r="AZ154" s="680"/>
      <c r="BA154" s="329"/>
      <c r="BB154" s="446" t="e">
        <f>VLOOKUP(#REF!,E1:BC151,52,0)</f>
        <v>#REF!</v>
      </c>
      <c r="BC154" s="446" t="e">
        <f>BB154+0.5</f>
        <v>#REF!</v>
      </c>
      <c r="BD154" s="329"/>
      <c r="BE154" s="329"/>
      <c r="BF154" s="329"/>
      <c r="BG154" s="329"/>
      <c r="BH154" s="329"/>
      <c r="BI154" s="329"/>
      <c r="BJ154" s="329"/>
      <c r="BK154" s="329"/>
      <c r="BL154" s="329"/>
      <c r="BM154" s="329"/>
      <c r="BN154" s="329"/>
      <c r="BO154" s="329"/>
      <c r="BP154" s="329"/>
      <c r="BQ154" s="329"/>
      <c r="BR154" s="329"/>
      <c r="BS154" s="329"/>
      <c r="BT154" s="329"/>
      <c r="BU154" s="329"/>
      <c r="BV154" s="329"/>
      <c r="BW154" s="329"/>
      <c r="BX154" s="329"/>
      <c r="BY154" s="329"/>
      <c r="BZ154" s="329"/>
      <c r="CA154" s="329"/>
      <c r="CB154" s="329"/>
      <c r="CC154" s="329"/>
      <c r="CD154" s="329"/>
      <c r="CE154" s="329"/>
      <c r="CF154" s="329"/>
      <c r="CG154" s="329"/>
      <c r="CH154" s="329"/>
      <c r="CI154" s="329"/>
      <c r="CJ154" s="329"/>
      <c r="CK154" s="329"/>
      <c r="CL154" s="329"/>
      <c r="CM154" s="329"/>
      <c r="CN154" s="329"/>
      <c r="CO154" s="329"/>
      <c r="CP154" s="329"/>
      <c r="CQ154" s="329"/>
      <c r="CR154" s="329"/>
      <c r="CS154" s="329"/>
      <c r="CT154" s="329"/>
      <c r="CU154" s="329"/>
      <c r="CV154" s="329"/>
      <c r="CW154" s="329"/>
      <c r="CX154" s="329"/>
      <c r="CY154" s="329"/>
      <c r="CZ154" s="329"/>
      <c r="DA154" s="329"/>
      <c r="DB154" s="329"/>
      <c r="DC154" s="329"/>
      <c r="DD154" s="329"/>
      <c r="DE154" s="329"/>
      <c r="DF154" s="329"/>
      <c r="DG154" s="329"/>
      <c r="DH154" s="329"/>
      <c r="DI154" s="329"/>
      <c r="DJ154" s="329"/>
      <c r="DK154" s="329"/>
      <c r="DL154" s="329"/>
      <c r="DM154" s="329"/>
      <c r="DN154" s="329"/>
      <c r="DO154" s="329"/>
      <c r="DP154" s="329"/>
      <c r="DQ154" s="329"/>
      <c r="DR154" s="329"/>
      <c r="DS154" s="329"/>
      <c r="DT154" s="329"/>
      <c r="DU154" s="329"/>
      <c r="DV154" s="329"/>
      <c r="DW154" s="329"/>
      <c r="DX154" s="329"/>
      <c r="DY154" s="329"/>
      <c r="DZ154" s="329"/>
      <c r="EA154" s="329"/>
      <c r="EB154" s="329"/>
      <c r="EC154" s="329"/>
      <c r="ED154" s="329"/>
      <c r="EE154" s="329"/>
      <c r="EF154" s="329"/>
      <c r="EG154" s="329"/>
      <c r="EH154" s="329"/>
      <c r="EI154" s="329"/>
      <c r="EJ154" s="329"/>
      <c r="EK154" s="329"/>
      <c r="EL154" s="329"/>
      <c r="EM154" s="329"/>
      <c r="EN154" s="329"/>
      <c r="EO154" s="329"/>
      <c r="EP154" s="329"/>
      <c r="EQ154" s="329"/>
      <c r="ER154" s="329"/>
      <c r="ES154" s="329"/>
      <c r="ET154" s="329"/>
      <c r="EU154" s="329"/>
      <c r="EV154" s="329"/>
      <c r="EW154" s="329"/>
      <c r="EX154" s="329"/>
      <c r="EY154" s="329"/>
      <c r="EZ154" s="329"/>
      <c r="FA154" s="329"/>
      <c r="FB154" s="329"/>
      <c r="FC154" s="329"/>
      <c r="FD154" s="329"/>
      <c r="FE154" s="329"/>
      <c r="FF154" s="329"/>
      <c r="FG154" s="329"/>
      <c r="FH154" s="329"/>
      <c r="FI154" s="329"/>
      <c r="FJ154" s="329"/>
      <c r="FK154" s="329"/>
      <c r="FL154" s="329"/>
      <c r="FM154" s="329"/>
      <c r="FN154" s="329"/>
      <c r="FO154" s="329"/>
      <c r="FP154" s="329"/>
      <c r="FQ154" s="329"/>
      <c r="FR154" s="329"/>
      <c r="FS154" s="329"/>
      <c r="FT154" s="329"/>
      <c r="FU154" s="329"/>
      <c r="FV154" s="329"/>
      <c r="FW154" s="329"/>
      <c r="FX154" s="329"/>
      <c r="FY154" s="329"/>
      <c r="FZ154" s="329"/>
      <c r="GA154" s="329"/>
      <c r="GB154" s="329"/>
      <c r="GC154" s="329"/>
      <c r="GD154" s="329"/>
      <c r="GE154" s="329"/>
      <c r="GF154" s="329"/>
      <c r="GG154" s="329"/>
      <c r="GH154" s="329"/>
      <c r="GI154" s="329"/>
      <c r="GJ154" s="329"/>
      <c r="GK154" s="329"/>
      <c r="GL154" s="329"/>
      <c r="GM154" s="329"/>
      <c r="GN154" s="329"/>
      <c r="GO154" s="329"/>
      <c r="GP154" s="329"/>
      <c r="GQ154" s="329"/>
      <c r="GR154" s="329"/>
      <c r="GS154" s="329"/>
      <c r="GT154" s="329"/>
      <c r="GU154" s="329"/>
      <c r="GV154" s="329"/>
      <c r="GW154" s="329"/>
      <c r="GX154" s="329"/>
      <c r="GY154" s="329"/>
      <c r="GZ154" s="329"/>
      <c r="HA154" s="329"/>
      <c r="HB154" s="329"/>
      <c r="HC154" s="329"/>
      <c r="HD154" s="329"/>
      <c r="HE154" s="329"/>
      <c r="HF154" s="329"/>
      <c r="HG154" s="329"/>
      <c r="HH154" s="329"/>
      <c r="HI154" s="329"/>
      <c r="HJ154" s="329"/>
      <c r="HK154" s="329"/>
      <c r="HL154" s="329"/>
      <c r="HM154" s="329"/>
      <c r="HN154" s="329"/>
      <c r="HO154" s="329"/>
      <c r="HP154" s="329"/>
      <c r="HQ154" s="329"/>
      <c r="HR154" s="329"/>
      <c r="HS154" s="329"/>
      <c r="HT154" s="329"/>
      <c r="HU154" s="329"/>
      <c r="HV154" s="329"/>
      <c r="HW154" s="329"/>
      <c r="HX154" s="329"/>
      <c r="HY154" s="329"/>
      <c r="HZ154" s="329"/>
      <c r="IA154" s="329"/>
      <c r="IB154" s="329"/>
      <c r="IC154" s="329"/>
      <c r="ID154" s="329"/>
      <c r="IE154" s="329"/>
      <c r="IF154" s="329"/>
      <c r="IG154" s="329"/>
      <c r="IH154" s="329"/>
      <c r="II154" s="329"/>
      <c r="IJ154" s="329"/>
      <c r="IK154" s="329"/>
      <c r="IL154" s="329"/>
      <c r="IM154" s="329"/>
      <c r="IN154" s="329"/>
      <c r="IO154" s="329"/>
      <c r="IP154" s="329"/>
      <c r="IQ154" s="329"/>
      <c r="IR154" s="329"/>
      <c r="IS154" s="329"/>
      <c r="IT154" s="329"/>
      <c r="IU154" s="329"/>
      <c r="IV154" s="329"/>
      <c r="IW154" s="329"/>
    </row>
    <row r="155" spans="1:257" s="50" customFormat="1" ht="12.95" customHeight="1">
      <c r="A155" s="36" t="s">
        <v>350</v>
      </c>
      <c r="B155" s="36"/>
      <c r="C155" s="37"/>
      <c r="D155" s="36">
        <v>210014252</v>
      </c>
      <c r="E155" s="38" t="s">
        <v>1444</v>
      </c>
      <c r="F155" s="38">
        <v>22100125</v>
      </c>
      <c r="G155" s="38" t="s">
        <v>1341</v>
      </c>
      <c r="H155" s="38" t="s">
        <v>429</v>
      </c>
      <c r="I155" s="38" t="s">
        <v>430</v>
      </c>
      <c r="J155" s="38" t="s">
        <v>1210</v>
      </c>
      <c r="K155" s="39" t="s">
        <v>104</v>
      </c>
      <c r="L155" s="40" t="s">
        <v>105</v>
      </c>
      <c r="M155" s="38"/>
      <c r="N155" s="41" t="s">
        <v>106</v>
      </c>
      <c r="O155" s="40" t="s">
        <v>107</v>
      </c>
      <c r="P155" s="38" t="s">
        <v>108</v>
      </c>
      <c r="Q155" s="41" t="s">
        <v>109</v>
      </c>
      <c r="R155" s="39" t="s">
        <v>110</v>
      </c>
      <c r="S155" s="40" t="s">
        <v>107</v>
      </c>
      <c r="T155" s="42" t="s">
        <v>122</v>
      </c>
      <c r="U155" s="38" t="s">
        <v>112</v>
      </c>
      <c r="V155" s="40">
        <v>60</v>
      </c>
      <c r="W155" s="38" t="s">
        <v>113</v>
      </c>
      <c r="X155" s="40"/>
      <c r="Y155" s="40"/>
      <c r="Z155" s="40"/>
      <c r="AA155" s="41">
        <v>0</v>
      </c>
      <c r="AB155" s="39">
        <v>90</v>
      </c>
      <c r="AC155" s="39">
        <v>10</v>
      </c>
      <c r="AD155" s="43" t="s">
        <v>179</v>
      </c>
      <c r="AE155" s="38" t="s">
        <v>115</v>
      </c>
      <c r="AF155" s="43">
        <v>3.4</v>
      </c>
      <c r="AG155" s="43">
        <v>489500</v>
      </c>
      <c r="AH155" s="44">
        <v>0</v>
      </c>
      <c r="AI155" s="45">
        <f t="shared" si="9"/>
        <v>0</v>
      </c>
      <c r="AJ155" s="46"/>
      <c r="AK155" s="47"/>
      <c r="AL155" s="46"/>
      <c r="AM155" s="46" t="s">
        <v>116</v>
      </c>
      <c r="AN155" s="36"/>
      <c r="AO155" s="38"/>
      <c r="AP155" s="38"/>
      <c r="AQ155" s="38"/>
      <c r="AR155" s="38" t="s">
        <v>432</v>
      </c>
      <c r="AS155" s="38" t="s">
        <v>432</v>
      </c>
      <c r="AT155" s="38"/>
      <c r="AU155" s="38"/>
      <c r="AV155" s="38"/>
      <c r="AW155" s="38"/>
      <c r="AX155" s="38"/>
      <c r="AY155" s="38"/>
      <c r="BC155" s="50">
        <v>126</v>
      </c>
    </row>
    <row r="156" spans="1:257" s="50" customFormat="1" ht="12.95" customHeight="1">
      <c r="A156" s="348" t="s">
        <v>350</v>
      </c>
      <c r="B156" s="347"/>
      <c r="C156" s="347"/>
      <c r="D156" s="348">
        <v>210014252</v>
      </c>
      <c r="E156" s="348" t="s">
        <v>3873</v>
      </c>
      <c r="F156" s="348">
        <v>22100125</v>
      </c>
      <c r="G156" s="328"/>
      <c r="H156" s="445" t="s">
        <v>429</v>
      </c>
      <c r="I156" s="445" t="s">
        <v>430</v>
      </c>
      <c r="J156" s="445" t="s">
        <v>1210</v>
      </c>
      <c r="K156" s="348" t="s">
        <v>104</v>
      </c>
      <c r="L156" s="348" t="s">
        <v>105</v>
      </c>
      <c r="M156" s="327"/>
      <c r="N156" s="348" t="s">
        <v>106</v>
      </c>
      <c r="O156" s="347" t="s">
        <v>107</v>
      </c>
      <c r="P156" s="350" t="s">
        <v>108</v>
      </c>
      <c r="Q156" s="327" t="s">
        <v>109</v>
      </c>
      <c r="R156" s="327" t="s">
        <v>110</v>
      </c>
      <c r="S156" s="347" t="s">
        <v>107</v>
      </c>
      <c r="T156" s="350" t="s">
        <v>122</v>
      </c>
      <c r="U156" s="327" t="s">
        <v>112</v>
      </c>
      <c r="V156" s="327">
        <v>60</v>
      </c>
      <c r="W156" s="327" t="s">
        <v>113</v>
      </c>
      <c r="X156" s="327"/>
      <c r="Y156" s="327"/>
      <c r="Z156" s="327"/>
      <c r="AA156" s="579">
        <v>0</v>
      </c>
      <c r="AB156" s="327">
        <v>90</v>
      </c>
      <c r="AC156" s="579">
        <v>10</v>
      </c>
      <c r="AD156" s="327" t="s">
        <v>179</v>
      </c>
      <c r="AE156" s="327" t="s">
        <v>115</v>
      </c>
      <c r="AF156" s="591">
        <v>2.9</v>
      </c>
      <c r="AG156" s="597">
        <v>489500</v>
      </c>
      <c r="AH156" s="602">
        <f t="shared" ref="AH156:AH165" si="10">AF156*AG156</f>
        <v>1419550</v>
      </c>
      <c r="AI156" s="616">
        <f t="shared" si="9"/>
        <v>1589896.0000000002</v>
      </c>
      <c r="AJ156" s="349"/>
      <c r="AK156" s="349"/>
      <c r="AL156" s="349"/>
      <c r="AM156" s="637" t="s">
        <v>116</v>
      </c>
      <c r="AN156" s="644"/>
      <c r="AO156" s="644"/>
      <c r="AP156" s="327"/>
      <c r="AQ156" s="327"/>
      <c r="AR156" s="327" t="s">
        <v>432</v>
      </c>
      <c r="AS156" s="328"/>
      <c r="AT156" s="327"/>
      <c r="AU156" s="327"/>
      <c r="AV156" s="327"/>
      <c r="AW156" s="327"/>
      <c r="AX156" s="327"/>
      <c r="AY156" s="327" t="s">
        <v>3871</v>
      </c>
      <c r="AZ156" s="680"/>
      <c r="BA156" s="329"/>
      <c r="BB156" s="446" t="e">
        <f>VLOOKUP(#REF!,E1:BC153,52,0)</f>
        <v>#REF!</v>
      </c>
      <c r="BC156" s="446" t="e">
        <f>BB156+0.5</f>
        <v>#REF!</v>
      </c>
      <c r="BD156" s="329"/>
      <c r="BE156" s="329"/>
      <c r="BF156" s="329"/>
      <c r="BG156" s="329"/>
      <c r="BH156" s="329"/>
      <c r="BI156" s="329"/>
      <c r="BJ156" s="329"/>
      <c r="BK156" s="329"/>
      <c r="BL156" s="329"/>
      <c r="BM156" s="329"/>
      <c r="BN156" s="329"/>
      <c r="BO156" s="329"/>
      <c r="BP156" s="329"/>
      <c r="BQ156" s="329"/>
      <c r="BR156" s="329"/>
      <c r="BS156" s="329"/>
      <c r="BT156" s="329"/>
      <c r="BU156" s="329"/>
      <c r="BV156" s="329"/>
      <c r="BW156" s="329"/>
      <c r="BX156" s="329"/>
      <c r="BY156" s="329"/>
      <c r="BZ156" s="329"/>
      <c r="CA156" s="329"/>
      <c r="CB156" s="329"/>
      <c r="CC156" s="329"/>
      <c r="CD156" s="329"/>
      <c r="CE156" s="329"/>
      <c r="CF156" s="329"/>
      <c r="CG156" s="329"/>
      <c r="CH156" s="329"/>
      <c r="CI156" s="329"/>
      <c r="CJ156" s="329"/>
      <c r="CK156" s="329"/>
      <c r="CL156" s="329"/>
      <c r="CM156" s="329"/>
      <c r="CN156" s="329"/>
      <c r="CO156" s="329"/>
      <c r="CP156" s="329"/>
      <c r="CQ156" s="329"/>
      <c r="CR156" s="329"/>
      <c r="CS156" s="329"/>
      <c r="CT156" s="329"/>
      <c r="CU156" s="329"/>
      <c r="CV156" s="329"/>
      <c r="CW156" s="329"/>
      <c r="CX156" s="329"/>
      <c r="CY156" s="329"/>
      <c r="CZ156" s="329"/>
      <c r="DA156" s="329"/>
      <c r="DB156" s="329"/>
      <c r="DC156" s="329"/>
      <c r="DD156" s="329"/>
      <c r="DE156" s="329"/>
      <c r="DF156" s="329"/>
      <c r="DG156" s="329"/>
      <c r="DH156" s="329"/>
      <c r="DI156" s="329"/>
      <c r="DJ156" s="329"/>
      <c r="DK156" s="329"/>
      <c r="DL156" s="329"/>
      <c r="DM156" s="329"/>
      <c r="DN156" s="329"/>
      <c r="DO156" s="329"/>
      <c r="DP156" s="329"/>
      <c r="DQ156" s="329"/>
      <c r="DR156" s="329"/>
      <c r="DS156" s="329"/>
      <c r="DT156" s="329"/>
      <c r="DU156" s="329"/>
      <c r="DV156" s="329"/>
      <c r="DW156" s="329"/>
      <c r="DX156" s="329"/>
      <c r="DY156" s="329"/>
      <c r="DZ156" s="329"/>
      <c r="EA156" s="329"/>
      <c r="EB156" s="329"/>
      <c r="EC156" s="329"/>
      <c r="ED156" s="329"/>
      <c r="EE156" s="329"/>
      <c r="EF156" s="329"/>
      <c r="EG156" s="329"/>
      <c r="EH156" s="329"/>
      <c r="EI156" s="329"/>
      <c r="EJ156" s="329"/>
      <c r="EK156" s="329"/>
      <c r="EL156" s="329"/>
      <c r="EM156" s="329"/>
      <c r="EN156" s="329"/>
      <c r="EO156" s="329"/>
      <c r="EP156" s="329"/>
      <c r="EQ156" s="329"/>
      <c r="ER156" s="329"/>
      <c r="ES156" s="329"/>
      <c r="ET156" s="329"/>
      <c r="EU156" s="329"/>
      <c r="EV156" s="329"/>
      <c r="EW156" s="329"/>
      <c r="EX156" s="329"/>
      <c r="EY156" s="329"/>
      <c r="EZ156" s="329"/>
      <c r="FA156" s="329"/>
      <c r="FB156" s="329"/>
      <c r="FC156" s="329"/>
      <c r="FD156" s="329"/>
      <c r="FE156" s="329"/>
      <c r="FF156" s="329"/>
      <c r="FG156" s="329"/>
      <c r="FH156" s="329"/>
      <c r="FI156" s="329"/>
      <c r="FJ156" s="329"/>
      <c r="FK156" s="329"/>
      <c r="FL156" s="329"/>
      <c r="FM156" s="329"/>
      <c r="FN156" s="329"/>
      <c r="FO156" s="329"/>
      <c r="FP156" s="329"/>
      <c r="FQ156" s="329"/>
      <c r="FR156" s="329"/>
      <c r="FS156" s="329"/>
      <c r="FT156" s="329"/>
      <c r="FU156" s="329"/>
      <c r="FV156" s="329"/>
      <c r="FW156" s="329"/>
      <c r="FX156" s="329"/>
      <c r="FY156" s="329"/>
      <c r="FZ156" s="329"/>
      <c r="GA156" s="329"/>
      <c r="GB156" s="329"/>
      <c r="GC156" s="329"/>
      <c r="GD156" s="329"/>
      <c r="GE156" s="329"/>
      <c r="GF156" s="329"/>
      <c r="GG156" s="329"/>
      <c r="GH156" s="329"/>
      <c r="GI156" s="329"/>
      <c r="GJ156" s="329"/>
      <c r="GK156" s="329"/>
      <c r="GL156" s="329"/>
      <c r="GM156" s="329"/>
      <c r="GN156" s="329"/>
      <c r="GO156" s="329"/>
      <c r="GP156" s="329"/>
      <c r="GQ156" s="329"/>
      <c r="GR156" s="329"/>
      <c r="GS156" s="329"/>
      <c r="GT156" s="329"/>
      <c r="GU156" s="329"/>
      <c r="GV156" s="329"/>
      <c r="GW156" s="329"/>
      <c r="GX156" s="329"/>
      <c r="GY156" s="329"/>
      <c r="GZ156" s="329"/>
      <c r="HA156" s="329"/>
      <c r="HB156" s="329"/>
      <c r="HC156" s="329"/>
      <c r="HD156" s="329"/>
      <c r="HE156" s="329"/>
      <c r="HF156" s="329"/>
      <c r="HG156" s="329"/>
      <c r="HH156" s="329"/>
      <c r="HI156" s="329"/>
      <c r="HJ156" s="329"/>
      <c r="HK156" s="329"/>
      <c r="HL156" s="329"/>
      <c r="HM156" s="329"/>
      <c r="HN156" s="329"/>
      <c r="HO156" s="329"/>
      <c r="HP156" s="329"/>
      <c r="HQ156" s="329"/>
      <c r="HR156" s="329"/>
      <c r="HS156" s="329"/>
      <c r="HT156" s="329"/>
      <c r="HU156" s="329"/>
      <c r="HV156" s="329"/>
      <c r="HW156" s="329"/>
      <c r="HX156" s="329"/>
      <c r="HY156" s="329"/>
      <c r="HZ156" s="329"/>
      <c r="IA156" s="329"/>
      <c r="IB156" s="329"/>
      <c r="IC156" s="329"/>
      <c r="ID156" s="329"/>
      <c r="IE156" s="329"/>
      <c r="IF156" s="329"/>
      <c r="IG156" s="329"/>
      <c r="IH156" s="329"/>
      <c r="II156" s="329"/>
      <c r="IJ156" s="329"/>
      <c r="IK156" s="329"/>
      <c r="IL156" s="329"/>
      <c r="IM156" s="329"/>
      <c r="IN156" s="329"/>
      <c r="IO156" s="329"/>
      <c r="IP156" s="329"/>
      <c r="IQ156" s="329"/>
      <c r="IR156" s="329"/>
      <c r="IS156" s="329"/>
      <c r="IT156" s="329"/>
      <c r="IU156" s="329"/>
      <c r="IV156" s="329"/>
      <c r="IW156" s="329"/>
    </row>
    <row r="157" spans="1:257" s="50" customFormat="1" ht="12.95" customHeight="1">
      <c r="A157" s="36" t="s">
        <v>350</v>
      </c>
      <c r="B157" s="36"/>
      <c r="C157" s="37"/>
      <c r="D157" s="36">
        <v>270007451</v>
      </c>
      <c r="E157" s="38" t="s">
        <v>1250</v>
      </c>
      <c r="F157" s="38">
        <v>22100126</v>
      </c>
      <c r="G157" s="38" t="s">
        <v>1342</v>
      </c>
      <c r="H157" s="38" t="s">
        <v>1201</v>
      </c>
      <c r="I157" s="38" t="s">
        <v>433</v>
      </c>
      <c r="J157" s="38" t="s">
        <v>434</v>
      </c>
      <c r="K157" s="39" t="s">
        <v>104</v>
      </c>
      <c r="L157" s="40" t="s">
        <v>105</v>
      </c>
      <c r="M157" s="38" t="s">
        <v>121</v>
      </c>
      <c r="N157" s="41" t="s">
        <v>83</v>
      </c>
      <c r="O157" s="40" t="s">
        <v>107</v>
      </c>
      <c r="P157" s="38" t="s">
        <v>108</v>
      </c>
      <c r="Q157" s="41" t="s">
        <v>109</v>
      </c>
      <c r="R157" s="39" t="s">
        <v>110</v>
      </c>
      <c r="S157" s="40" t="s">
        <v>107</v>
      </c>
      <c r="T157" s="42" t="s">
        <v>122</v>
      </c>
      <c r="U157" s="38" t="s">
        <v>112</v>
      </c>
      <c r="V157" s="40"/>
      <c r="W157" s="38"/>
      <c r="X157" s="40"/>
      <c r="Y157" s="40" t="s">
        <v>435</v>
      </c>
      <c r="Z157" s="40" t="s">
        <v>436</v>
      </c>
      <c r="AA157" s="41">
        <v>30</v>
      </c>
      <c r="AB157" s="39">
        <v>60</v>
      </c>
      <c r="AC157" s="39">
        <v>10</v>
      </c>
      <c r="AD157" s="43" t="s">
        <v>364</v>
      </c>
      <c r="AE157" s="38" t="s">
        <v>115</v>
      </c>
      <c r="AF157" s="43">
        <v>4780</v>
      </c>
      <c r="AG157" s="43">
        <v>1450</v>
      </c>
      <c r="AH157" s="44">
        <f t="shared" si="10"/>
        <v>6931000</v>
      </c>
      <c r="AI157" s="45">
        <f t="shared" si="9"/>
        <v>7762720.0000000009</v>
      </c>
      <c r="AJ157" s="46"/>
      <c r="AK157" s="47"/>
      <c r="AL157" s="46"/>
      <c r="AM157" s="46" t="s">
        <v>116</v>
      </c>
      <c r="AN157" s="36"/>
      <c r="AO157" s="38"/>
      <c r="AP157" s="38"/>
      <c r="AQ157" s="38"/>
      <c r="AR157" s="38" t="s">
        <v>437</v>
      </c>
      <c r="AS157" s="38" t="s">
        <v>437</v>
      </c>
      <c r="AT157" s="38"/>
      <c r="AU157" s="38"/>
      <c r="AV157" s="38"/>
      <c r="AW157" s="38"/>
      <c r="AX157" s="38"/>
      <c r="AY157" s="38"/>
      <c r="BC157" s="50">
        <v>127</v>
      </c>
    </row>
    <row r="158" spans="1:257" s="50" customFormat="1" ht="12.95" customHeight="1">
      <c r="A158" s="36" t="s">
        <v>350</v>
      </c>
      <c r="B158" s="36"/>
      <c r="C158" s="37"/>
      <c r="D158" s="36">
        <v>210025300</v>
      </c>
      <c r="E158" s="38" t="s">
        <v>3454</v>
      </c>
      <c r="F158" s="38">
        <v>22100127</v>
      </c>
      <c r="G158" s="38" t="s">
        <v>1343</v>
      </c>
      <c r="H158" s="38" t="s">
        <v>438</v>
      </c>
      <c r="I158" s="38" t="s">
        <v>439</v>
      </c>
      <c r="J158" s="38" t="s">
        <v>1211</v>
      </c>
      <c r="K158" s="39" t="s">
        <v>150</v>
      </c>
      <c r="L158" s="40" t="s">
        <v>105</v>
      </c>
      <c r="M158" s="38" t="s">
        <v>121</v>
      </c>
      <c r="N158" s="41" t="s">
        <v>83</v>
      </c>
      <c r="O158" s="40" t="s">
        <v>107</v>
      </c>
      <c r="P158" s="38" t="s">
        <v>108</v>
      </c>
      <c r="Q158" s="41" t="s">
        <v>151</v>
      </c>
      <c r="R158" s="39" t="s">
        <v>110</v>
      </c>
      <c r="S158" s="40" t="s">
        <v>107</v>
      </c>
      <c r="T158" s="42" t="s">
        <v>122</v>
      </c>
      <c r="U158" s="38" t="s">
        <v>112</v>
      </c>
      <c r="V158" s="40">
        <v>60</v>
      </c>
      <c r="W158" s="38" t="s">
        <v>113</v>
      </c>
      <c r="X158" s="40"/>
      <c r="Y158" s="40"/>
      <c r="Z158" s="40"/>
      <c r="AA158" s="41">
        <v>30</v>
      </c>
      <c r="AB158" s="39">
        <v>60</v>
      </c>
      <c r="AC158" s="39">
        <v>10</v>
      </c>
      <c r="AD158" s="43" t="s">
        <v>129</v>
      </c>
      <c r="AE158" s="38" t="s">
        <v>115</v>
      </c>
      <c r="AF158" s="43">
        <v>7</v>
      </c>
      <c r="AG158" s="43">
        <v>12104.4</v>
      </c>
      <c r="AH158" s="44">
        <f t="shared" si="10"/>
        <v>84730.8</v>
      </c>
      <c r="AI158" s="45">
        <f t="shared" si="9"/>
        <v>94898.496000000014</v>
      </c>
      <c r="AJ158" s="46"/>
      <c r="AK158" s="47"/>
      <c r="AL158" s="46"/>
      <c r="AM158" s="46" t="s">
        <v>116</v>
      </c>
      <c r="AN158" s="36"/>
      <c r="AO158" s="38"/>
      <c r="AP158" s="38"/>
      <c r="AQ158" s="38"/>
      <c r="AR158" s="38" t="s">
        <v>440</v>
      </c>
      <c r="AS158" s="38" t="s">
        <v>440</v>
      </c>
      <c r="AT158" s="38"/>
      <c r="AU158" s="38"/>
      <c r="AV158" s="38"/>
      <c r="AW158" s="38"/>
      <c r="AX158" s="38"/>
      <c r="AY158" s="38"/>
      <c r="BC158" s="50">
        <v>128</v>
      </c>
    </row>
    <row r="159" spans="1:257" s="50" customFormat="1" ht="12.95" customHeight="1">
      <c r="A159" s="36" t="s">
        <v>350</v>
      </c>
      <c r="B159" s="36"/>
      <c r="C159" s="37"/>
      <c r="D159" s="36">
        <v>210015041</v>
      </c>
      <c r="E159" s="38" t="s">
        <v>3455</v>
      </c>
      <c r="F159" s="38">
        <v>22100128</v>
      </c>
      <c r="G159" s="38" t="s">
        <v>1344</v>
      </c>
      <c r="H159" s="38" t="s">
        <v>441</v>
      </c>
      <c r="I159" s="38" t="s">
        <v>439</v>
      </c>
      <c r="J159" s="38" t="s">
        <v>442</v>
      </c>
      <c r="K159" s="39" t="s">
        <v>150</v>
      </c>
      <c r="L159" s="40" t="s">
        <v>105</v>
      </c>
      <c r="M159" s="38" t="s">
        <v>121</v>
      </c>
      <c r="N159" s="41" t="s">
        <v>83</v>
      </c>
      <c r="O159" s="40" t="s">
        <v>107</v>
      </c>
      <c r="P159" s="38" t="s">
        <v>108</v>
      </c>
      <c r="Q159" s="41" t="s">
        <v>151</v>
      </c>
      <c r="R159" s="39" t="s">
        <v>110</v>
      </c>
      <c r="S159" s="40" t="s">
        <v>107</v>
      </c>
      <c r="T159" s="42" t="s">
        <v>122</v>
      </c>
      <c r="U159" s="38" t="s">
        <v>112</v>
      </c>
      <c r="V159" s="40">
        <v>60</v>
      </c>
      <c r="W159" s="38" t="s">
        <v>113</v>
      </c>
      <c r="X159" s="40"/>
      <c r="Y159" s="40"/>
      <c r="Z159" s="40"/>
      <c r="AA159" s="41">
        <v>30</v>
      </c>
      <c r="AB159" s="39">
        <v>60</v>
      </c>
      <c r="AC159" s="39">
        <v>10</v>
      </c>
      <c r="AD159" s="43" t="s">
        <v>123</v>
      </c>
      <c r="AE159" s="38" t="s">
        <v>115</v>
      </c>
      <c r="AF159" s="43">
        <v>482</v>
      </c>
      <c r="AG159" s="43">
        <v>11419.1</v>
      </c>
      <c r="AH159" s="44">
        <f t="shared" si="10"/>
        <v>5504006.2000000002</v>
      </c>
      <c r="AI159" s="45">
        <f t="shared" si="9"/>
        <v>6164486.9440000011</v>
      </c>
      <c r="AJ159" s="46"/>
      <c r="AK159" s="47"/>
      <c r="AL159" s="46"/>
      <c r="AM159" s="46" t="s">
        <v>116</v>
      </c>
      <c r="AN159" s="36"/>
      <c r="AO159" s="38"/>
      <c r="AP159" s="38"/>
      <c r="AQ159" s="38"/>
      <c r="AR159" s="38" t="s">
        <v>443</v>
      </c>
      <c r="AS159" s="38" t="s">
        <v>443</v>
      </c>
      <c r="AT159" s="38"/>
      <c r="AU159" s="38"/>
      <c r="AV159" s="38"/>
      <c r="AW159" s="38"/>
      <c r="AX159" s="38"/>
      <c r="AY159" s="38"/>
      <c r="BC159" s="50">
        <v>129</v>
      </c>
    </row>
    <row r="160" spans="1:257" s="50" customFormat="1" ht="12.95" customHeight="1">
      <c r="A160" s="36" t="s">
        <v>350</v>
      </c>
      <c r="B160" s="36"/>
      <c r="C160" s="37"/>
      <c r="D160" s="36">
        <v>210015718</v>
      </c>
      <c r="E160" s="38" t="s">
        <v>3456</v>
      </c>
      <c r="F160" s="38">
        <v>22100129</v>
      </c>
      <c r="G160" s="38" t="s">
        <v>1345</v>
      </c>
      <c r="H160" s="38" t="s">
        <v>441</v>
      </c>
      <c r="I160" s="38" t="s">
        <v>439</v>
      </c>
      <c r="J160" s="38" t="s">
        <v>442</v>
      </c>
      <c r="K160" s="39" t="s">
        <v>150</v>
      </c>
      <c r="L160" s="40" t="s">
        <v>105</v>
      </c>
      <c r="M160" s="38" t="s">
        <v>121</v>
      </c>
      <c r="N160" s="41" t="s">
        <v>83</v>
      </c>
      <c r="O160" s="40" t="s">
        <v>107</v>
      </c>
      <c r="P160" s="38" t="s">
        <v>108</v>
      </c>
      <c r="Q160" s="41" t="s">
        <v>151</v>
      </c>
      <c r="R160" s="39" t="s">
        <v>110</v>
      </c>
      <c r="S160" s="40" t="s">
        <v>107</v>
      </c>
      <c r="T160" s="42" t="s">
        <v>122</v>
      </c>
      <c r="U160" s="38" t="s">
        <v>112</v>
      </c>
      <c r="V160" s="40">
        <v>60</v>
      </c>
      <c r="W160" s="38" t="s">
        <v>113</v>
      </c>
      <c r="X160" s="40"/>
      <c r="Y160" s="40"/>
      <c r="Z160" s="40"/>
      <c r="AA160" s="41">
        <v>30</v>
      </c>
      <c r="AB160" s="39">
        <v>60</v>
      </c>
      <c r="AC160" s="39">
        <v>10</v>
      </c>
      <c r="AD160" s="43" t="s">
        <v>123</v>
      </c>
      <c r="AE160" s="38" t="s">
        <v>115</v>
      </c>
      <c r="AF160" s="43">
        <v>213</v>
      </c>
      <c r="AG160" s="43">
        <v>11419.1</v>
      </c>
      <c r="AH160" s="44">
        <f t="shared" si="10"/>
        <v>2432268.3000000003</v>
      </c>
      <c r="AI160" s="45">
        <f t="shared" si="9"/>
        <v>2724140.4960000007</v>
      </c>
      <c r="AJ160" s="46"/>
      <c r="AK160" s="47"/>
      <c r="AL160" s="46"/>
      <c r="AM160" s="46" t="s">
        <v>116</v>
      </c>
      <c r="AN160" s="36"/>
      <c r="AO160" s="38"/>
      <c r="AP160" s="38"/>
      <c r="AQ160" s="38"/>
      <c r="AR160" s="38" t="s">
        <v>444</v>
      </c>
      <c r="AS160" s="38" t="s">
        <v>444</v>
      </c>
      <c r="AT160" s="38"/>
      <c r="AU160" s="38"/>
      <c r="AV160" s="38"/>
      <c r="AW160" s="38"/>
      <c r="AX160" s="38"/>
      <c r="AY160" s="38"/>
      <c r="BC160" s="50">
        <v>130</v>
      </c>
    </row>
    <row r="161" spans="1:257" s="50" customFormat="1" ht="12.95" customHeight="1">
      <c r="A161" s="36" t="s">
        <v>350</v>
      </c>
      <c r="B161" s="36"/>
      <c r="C161" s="37"/>
      <c r="D161" s="36">
        <v>210017793</v>
      </c>
      <c r="E161" s="38" t="s">
        <v>3457</v>
      </c>
      <c r="F161" s="38">
        <v>22100130</v>
      </c>
      <c r="G161" s="38" t="s">
        <v>1346</v>
      </c>
      <c r="H161" s="38" t="s">
        <v>445</v>
      </c>
      <c r="I161" s="38" t="s">
        <v>439</v>
      </c>
      <c r="J161" s="38" t="s">
        <v>446</v>
      </c>
      <c r="K161" s="39" t="s">
        <v>150</v>
      </c>
      <c r="L161" s="40" t="s">
        <v>105</v>
      </c>
      <c r="M161" s="38" t="s">
        <v>121</v>
      </c>
      <c r="N161" s="41" t="s">
        <v>83</v>
      </c>
      <c r="O161" s="40" t="s">
        <v>107</v>
      </c>
      <c r="P161" s="38" t="s">
        <v>108</v>
      </c>
      <c r="Q161" s="41" t="s">
        <v>151</v>
      </c>
      <c r="R161" s="39" t="s">
        <v>110</v>
      </c>
      <c r="S161" s="40" t="s">
        <v>107</v>
      </c>
      <c r="T161" s="42" t="s">
        <v>122</v>
      </c>
      <c r="U161" s="38" t="s">
        <v>112</v>
      </c>
      <c r="V161" s="40">
        <v>60</v>
      </c>
      <c r="W161" s="38" t="s">
        <v>113</v>
      </c>
      <c r="X161" s="40"/>
      <c r="Y161" s="40"/>
      <c r="Z161" s="40"/>
      <c r="AA161" s="41">
        <v>30</v>
      </c>
      <c r="AB161" s="39">
        <v>60</v>
      </c>
      <c r="AC161" s="39">
        <v>10</v>
      </c>
      <c r="AD161" s="43" t="s">
        <v>129</v>
      </c>
      <c r="AE161" s="38" t="s">
        <v>115</v>
      </c>
      <c r="AF161" s="43">
        <v>11</v>
      </c>
      <c r="AG161" s="43">
        <v>245879</v>
      </c>
      <c r="AH161" s="44">
        <f t="shared" si="10"/>
        <v>2704669</v>
      </c>
      <c r="AI161" s="45">
        <f t="shared" si="9"/>
        <v>3029229.2800000003</v>
      </c>
      <c r="AJ161" s="46"/>
      <c r="AK161" s="47"/>
      <c r="AL161" s="46"/>
      <c r="AM161" s="46" t="s">
        <v>116</v>
      </c>
      <c r="AN161" s="36"/>
      <c r="AO161" s="38"/>
      <c r="AP161" s="38"/>
      <c r="AQ161" s="38"/>
      <c r="AR161" s="38" t="s">
        <v>447</v>
      </c>
      <c r="AS161" s="38" t="s">
        <v>447</v>
      </c>
      <c r="AT161" s="38"/>
      <c r="AU161" s="38"/>
      <c r="AV161" s="38"/>
      <c r="AW161" s="38"/>
      <c r="AX161" s="38"/>
      <c r="AY161" s="38"/>
      <c r="BC161" s="50">
        <v>131</v>
      </c>
    </row>
    <row r="162" spans="1:257" s="50" customFormat="1" ht="12.95" customHeight="1">
      <c r="A162" s="36" t="s">
        <v>350</v>
      </c>
      <c r="B162" s="36"/>
      <c r="C162" s="37"/>
      <c r="D162" s="36">
        <v>210028849</v>
      </c>
      <c r="E162" s="38" t="s">
        <v>3458</v>
      </c>
      <c r="F162" s="38">
        <v>22100131</v>
      </c>
      <c r="G162" s="38" t="s">
        <v>1347</v>
      </c>
      <c r="H162" s="38" t="s">
        <v>445</v>
      </c>
      <c r="I162" s="38" t="s">
        <v>439</v>
      </c>
      <c r="J162" s="38" t="s">
        <v>446</v>
      </c>
      <c r="K162" s="39" t="s">
        <v>150</v>
      </c>
      <c r="L162" s="40" t="s">
        <v>105</v>
      </c>
      <c r="M162" s="38" t="s">
        <v>121</v>
      </c>
      <c r="N162" s="41" t="s">
        <v>83</v>
      </c>
      <c r="O162" s="40" t="s">
        <v>107</v>
      </c>
      <c r="P162" s="38" t="s">
        <v>108</v>
      </c>
      <c r="Q162" s="41" t="s">
        <v>151</v>
      </c>
      <c r="R162" s="39" t="s">
        <v>110</v>
      </c>
      <c r="S162" s="40" t="s">
        <v>107</v>
      </c>
      <c r="T162" s="42" t="s">
        <v>122</v>
      </c>
      <c r="U162" s="38" t="s">
        <v>112</v>
      </c>
      <c r="V162" s="40">
        <v>60</v>
      </c>
      <c r="W162" s="38" t="s">
        <v>113</v>
      </c>
      <c r="X162" s="40"/>
      <c r="Y162" s="40"/>
      <c r="Z162" s="40"/>
      <c r="AA162" s="41">
        <v>30</v>
      </c>
      <c r="AB162" s="39">
        <v>60</v>
      </c>
      <c r="AC162" s="39">
        <v>10</v>
      </c>
      <c r="AD162" s="43" t="s">
        <v>129</v>
      </c>
      <c r="AE162" s="38" t="s">
        <v>115</v>
      </c>
      <c r="AF162" s="43">
        <v>16</v>
      </c>
      <c r="AG162" s="43">
        <v>195044.75</v>
      </c>
      <c r="AH162" s="44">
        <f t="shared" si="10"/>
        <v>3120716</v>
      </c>
      <c r="AI162" s="45">
        <f t="shared" si="9"/>
        <v>3495201.9200000004</v>
      </c>
      <c r="AJ162" s="46"/>
      <c r="AK162" s="47"/>
      <c r="AL162" s="46"/>
      <c r="AM162" s="46" t="s">
        <v>116</v>
      </c>
      <c r="AN162" s="36"/>
      <c r="AO162" s="38"/>
      <c r="AP162" s="38"/>
      <c r="AQ162" s="38"/>
      <c r="AR162" s="38" t="s">
        <v>448</v>
      </c>
      <c r="AS162" s="38" t="s">
        <v>448</v>
      </c>
      <c r="AT162" s="38"/>
      <c r="AU162" s="38"/>
      <c r="AV162" s="38"/>
      <c r="AW162" s="38"/>
      <c r="AX162" s="38"/>
      <c r="AY162" s="38"/>
      <c r="BC162" s="50">
        <v>132</v>
      </c>
    </row>
    <row r="163" spans="1:257" s="50" customFormat="1" ht="12.95" customHeight="1">
      <c r="A163" s="36" t="s">
        <v>350</v>
      </c>
      <c r="B163" s="36"/>
      <c r="C163" s="37"/>
      <c r="D163" s="36">
        <v>210030303</v>
      </c>
      <c r="E163" s="38" t="s">
        <v>3459</v>
      </c>
      <c r="F163" s="38">
        <v>22100132</v>
      </c>
      <c r="G163" s="38" t="s">
        <v>1348</v>
      </c>
      <c r="H163" s="38" t="s">
        <v>445</v>
      </c>
      <c r="I163" s="38" t="s">
        <v>439</v>
      </c>
      <c r="J163" s="38" t="s">
        <v>446</v>
      </c>
      <c r="K163" s="39" t="s">
        <v>150</v>
      </c>
      <c r="L163" s="40" t="s">
        <v>105</v>
      </c>
      <c r="M163" s="38" t="s">
        <v>121</v>
      </c>
      <c r="N163" s="41" t="s">
        <v>83</v>
      </c>
      <c r="O163" s="40" t="s">
        <v>107</v>
      </c>
      <c r="P163" s="38" t="s">
        <v>108</v>
      </c>
      <c r="Q163" s="41" t="s">
        <v>151</v>
      </c>
      <c r="R163" s="39" t="s">
        <v>110</v>
      </c>
      <c r="S163" s="40" t="s">
        <v>107</v>
      </c>
      <c r="T163" s="42" t="s">
        <v>122</v>
      </c>
      <c r="U163" s="38" t="s">
        <v>112</v>
      </c>
      <c r="V163" s="40">
        <v>60</v>
      </c>
      <c r="W163" s="38" t="s">
        <v>113</v>
      </c>
      <c r="X163" s="40"/>
      <c r="Y163" s="40"/>
      <c r="Z163" s="40"/>
      <c r="AA163" s="41">
        <v>30</v>
      </c>
      <c r="AB163" s="39">
        <v>60</v>
      </c>
      <c r="AC163" s="39">
        <v>10</v>
      </c>
      <c r="AD163" s="43" t="s">
        <v>129</v>
      </c>
      <c r="AE163" s="38" t="s">
        <v>115</v>
      </c>
      <c r="AF163" s="43">
        <v>16</v>
      </c>
      <c r="AG163" s="43">
        <v>176937.25</v>
      </c>
      <c r="AH163" s="44">
        <f t="shared" si="10"/>
        <v>2830996</v>
      </c>
      <c r="AI163" s="45">
        <f t="shared" si="9"/>
        <v>3170715.5200000005</v>
      </c>
      <c r="AJ163" s="46"/>
      <c r="AK163" s="47"/>
      <c r="AL163" s="46"/>
      <c r="AM163" s="46" t="s">
        <v>116</v>
      </c>
      <c r="AN163" s="36"/>
      <c r="AO163" s="38"/>
      <c r="AP163" s="38"/>
      <c r="AQ163" s="38"/>
      <c r="AR163" s="38" t="s">
        <v>449</v>
      </c>
      <c r="AS163" s="38" t="s">
        <v>449</v>
      </c>
      <c r="AT163" s="38"/>
      <c r="AU163" s="38"/>
      <c r="AV163" s="38"/>
      <c r="AW163" s="38"/>
      <c r="AX163" s="38"/>
      <c r="AY163" s="38"/>
      <c r="BC163" s="50">
        <v>133</v>
      </c>
    </row>
    <row r="164" spans="1:257" s="50" customFormat="1" ht="12.95" customHeight="1">
      <c r="A164" s="36" t="s">
        <v>350</v>
      </c>
      <c r="B164" s="36"/>
      <c r="C164" s="37"/>
      <c r="D164" s="36">
        <v>210012877</v>
      </c>
      <c r="E164" s="38" t="s">
        <v>3460</v>
      </c>
      <c r="F164" s="38">
        <v>22100133</v>
      </c>
      <c r="G164" s="38" t="s">
        <v>1349</v>
      </c>
      <c r="H164" s="38" t="s">
        <v>450</v>
      </c>
      <c r="I164" s="38" t="s">
        <v>439</v>
      </c>
      <c r="J164" s="38" t="s">
        <v>452</v>
      </c>
      <c r="K164" s="39" t="s">
        <v>150</v>
      </c>
      <c r="L164" s="40" t="s">
        <v>105</v>
      </c>
      <c r="M164" s="38" t="s">
        <v>121</v>
      </c>
      <c r="N164" s="41" t="s">
        <v>83</v>
      </c>
      <c r="O164" s="40" t="s">
        <v>107</v>
      </c>
      <c r="P164" s="38" t="s">
        <v>108</v>
      </c>
      <c r="Q164" s="41" t="s">
        <v>151</v>
      </c>
      <c r="R164" s="39" t="s">
        <v>110</v>
      </c>
      <c r="S164" s="40" t="s">
        <v>107</v>
      </c>
      <c r="T164" s="42" t="s">
        <v>122</v>
      </c>
      <c r="U164" s="38" t="s">
        <v>112</v>
      </c>
      <c r="V164" s="40">
        <v>60</v>
      </c>
      <c r="W164" s="38" t="s">
        <v>113</v>
      </c>
      <c r="X164" s="40"/>
      <c r="Y164" s="40"/>
      <c r="Z164" s="40"/>
      <c r="AA164" s="41">
        <v>30</v>
      </c>
      <c r="AB164" s="39">
        <v>60</v>
      </c>
      <c r="AC164" s="39">
        <v>10</v>
      </c>
      <c r="AD164" s="43" t="s">
        <v>129</v>
      </c>
      <c r="AE164" s="38" t="s">
        <v>115</v>
      </c>
      <c r="AF164" s="43">
        <v>31</v>
      </c>
      <c r="AG164" s="43">
        <v>368947.75</v>
      </c>
      <c r="AH164" s="44">
        <f t="shared" si="10"/>
        <v>11437380.25</v>
      </c>
      <c r="AI164" s="45">
        <f t="shared" si="9"/>
        <v>12809865.880000001</v>
      </c>
      <c r="AJ164" s="46"/>
      <c r="AK164" s="47"/>
      <c r="AL164" s="46"/>
      <c r="AM164" s="46" t="s">
        <v>116</v>
      </c>
      <c r="AN164" s="36"/>
      <c r="AO164" s="38"/>
      <c r="AP164" s="38"/>
      <c r="AQ164" s="38"/>
      <c r="AR164" s="38" t="s">
        <v>451</v>
      </c>
      <c r="AS164" s="38" t="s">
        <v>451</v>
      </c>
      <c r="AT164" s="38"/>
      <c r="AU164" s="38"/>
      <c r="AV164" s="38"/>
      <c r="AW164" s="38"/>
      <c r="AX164" s="38"/>
      <c r="AY164" s="38"/>
      <c r="BC164" s="50">
        <v>134</v>
      </c>
    </row>
    <row r="165" spans="1:257" s="50" customFormat="1" ht="12.95" customHeight="1">
      <c r="A165" s="36" t="s">
        <v>350</v>
      </c>
      <c r="B165" s="36"/>
      <c r="C165" s="37"/>
      <c r="D165" s="36">
        <v>210028648</v>
      </c>
      <c r="E165" s="38" t="s">
        <v>3461</v>
      </c>
      <c r="F165" s="38">
        <v>22100134</v>
      </c>
      <c r="G165" s="38" t="s">
        <v>1350</v>
      </c>
      <c r="H165" s="38" t="s">
        <v>450</v>
      </c>
      <c r="I165" s="38" t="s">
        <v>439</v>
      </c>
      <c r="J165" s="38" t="s">
        <v>452</v>
      </c>
      <c r="K165" s="39" t="s">
        <v>150</v>
      </c>
      <c r="L165" s="40" t="s">
        <v>105</v>
      </c>
      <c r="M165" s="38" t="s">
        <v>121</v>
      </c>
      <c r="N165" s="41" t="s">
        <v>83</v>
      </c>
      <c r="O165" s="40" t="s">
        <v>107</v>
      </c>
      <c r="P165" s="38" t="s">
        <v>108</v>
      </c>
      <c r="Q165" s="41" t="s">
        <v>151</v>
      </c>
      <c r="R165" s="39" t="s">
        <v>110</v>
      </c>
      <c r="S165" s="40" t="s">
        <v>107</v>
      </c>
      <c r="T165" s="42" t="s">
        <v>122</v>
      </c>
      <c r="U165" s="38" t="s">
        <v>112</v>
      </c>
      <c r="V165" s="40">
        <v>60</v>
      </c>
      <c r="W165" s="38" t="s">
        <v>113</v>
      </c>
      <c r="X165" s="40"/>
      <c r="Y165" s="40"/>
      <c r="Z165" s="40"/>
      <c r="AA165" s="41">
        <v>30</v>
      </c>
      <c r="AB165" s="39">
        <v>60</v>
      </c>
      <c r="AC165" s="39">
        <v>10</v>
      </c>
      <c r="AD165" s="43" t="s">
        <v>129</v>
      </c>
      <c r="AE165" s="38" t="s">
        <v>115</v>
      </c>
      <c r="AF165" s="43">
        <v>14</v>
      </c>
      <c r="AG165" s="43">
        <v>579135.5</v>
      </c>
      <c r="AH165" s="44">
        <f t="shared" si="10"/>
        <v>8107897</v>
      </c>
      <c r="AI165" s="45">
        <f t="shared" si="9"/>
        <v>9080844.6400000006</v>
      </c>
      <c r="AJ165" s="46"/>
      <c r="AK165" s="47"/>
      <c r="AL165" s="46"/>
      <c r="AM165" s="46" t="s">
        <v>116</v>
      </c>
      <c r="AN165" s="36"/>
      <c r="AO165" s="38"/>
      <c r="AP165" s="38"/>
      <c r="AQ165" s="38"/>
      <c r="AR165" s="38" t="s">
        <v>453</v>
      </c>
      <c r="AS165" s="38" t="s">
        <v>453</v>
      </c>
      <c r="AT165" s="38"/>
      <c r="AU165" s="38"/>
      <c r="AV165" s="38"/>
      <c r="AW165" s="38"/>
      <c r="AX165" s="38"/>
      <c r="AY165" s="38"/>
      <c r="BC165" s="50">
        <v>135</v>
      </c>
    </row>
    <row r="166" spans="1:257" s="50" customFormat="1" ht="12.95" customHeight="1">
      <c r="A166" s="36" t="s">
        <v>350</v>
      </c>
      <c r="B166" s="36"/>
      <c r="C166" s="37" t="s">
        <v>2128</v>
      </c>
      <c r="D166" s="36">
        <v>210019770</v>
      </c>
      <c r="E166" s="38" t="s">
        <v>3462</v>
      </c>
      <c r="F166" s="38">
        <v>22100135</v>
      </c>
      <c r="G166" s="38" t="s">
        <v>1351</v>
      </c>
      <c r="H166" s="38" t="s">
        <v>454</v>
      </c>
      <c r="I166" s="38" t="s">
        <v>439</v>
      </c>
      <c r="J166" s="38" t="s">
        <v>455</v>
      </c>
      <c r="K166" s="39" t="s">
        <v>404</v>
      </c>
      <c r="L166" s="40" t="s">
        <v>105</v>
      </c>
      <c r="M166" s="38" t="s">
        <v>121</v>
      </c>
      <c r="N166" s="41" t="s">
        <v>83</v>
      </c>
      <c r="O166" s="40" t="s">
        <v>107</v>
      </c>
      <c r="P166" s="38" t="s">
        <v>108</v>
      </c>
      <c r="Q166" s="41" t="s">
        <v>151</v>
      </c>
      <c r="R166" s="39" t="s">
        <v>110</v>
      </c>
      <c r="S166" s="40" t="s">
        <v>107</v>
      </c>
      <c r="T166" s="42" t="s">
        <v>122</v>
      </c>
      <c r="U166" s="38" t="s">
        <v>112</v>
      </c>
      <c r="V166" s="40">
        <v>60</v>
      </c>
      <c r="W166" s="38" t="s">
        <v>113</v>
      </c>
      <c r="X166" s="40"/>
      <c r="Y166" s="40"/>
      <c r="Z166" s="40"/>
      <c r="AA166" s="41">
        <v>30</v>
      </c>
      <c r="AB166" s="39">
        <v>60</v>
      </c>
      <c r="AC166" s="39">
        <v>10</v>
      </c>
      <c r="AD166" s="43" t="s">
        <v>129</v>
      </c>
      <c r="AE166" s="38" t="s">
        <v>115</v>
      </c>
      <c r="AF166" s="43">
        <v>150</v>
      </c>
      <c r="AG166" s="195">
        <v>2520</v>
      </c>
      <c r="AH166" s="44">
        <v>0</v>
      </c>
      <c r="AI166" s="45">
        <f t="shared" si="9"/>
        <v>0</v>
      </c>
      <c r="AJ166" s="46"/>
      <c r="AK166" s="47"/>
      <c r="AL166" s="46"/>
      <c r="AM166" s="46" t="s">
        <v>116</v>
      </c>
      <c r="AN166" s="36"/>
      <c r="AO166" s="38"/>
      <c r="AP166" s="38"/>
      <c r="AQ166" s="38"/>
      <c r="AR166" s="38" t="s">
        <v>456</v>
      </c>
      <c r="AS166" s="38" t="s">
        <v>456</v>
      </c>
      <c r="AT166" s="38"/>
      <c r="AU166" s="38"/>
      <c r="AV166" s="38"/>
      <c r="AW166" s="38"/>
      <c r="AX166" s="38"/>
      <c r="AY166" s="38"/>
      <c r="BC166" s="50">
        <v>136</v>
      </c>
    </row>
    <row r="167" spans="1:257" s="50" customFormat="1" ht="12.95" customHeight="1">
      <c r="A167" s="348" t="s">
        <v>350</v>
      </c>
      <c r="B167" s="347"/>
      <c r="C167" s="347" t="s">
        <v>3849</v>
      </c>
      <c r="D167" s="348">
        <v>210019770</v>
      </c>
      <c r="E167" s="348" t="s">
        <v>3874</v>
      </c>
      <c r="F167" s="348">
        <v>22100135</v>
      </c>
      <c r="G167" s="328"/>
      <c r="H167" s="445" t="s">
        <v>454</v>
      </c>
      <c r="I167" s="445" t="s">
        <v>439</v>
      </c>
      <c r="J167" s="445" t="s">
        <v>455</v>
      </c>
      <c r="K167" s="348" t="s">
        <v>404</v>
      </c>
      <c r="L167" s="348" t="s">
        <v>105</v>
      </c>
      <c r="M167" s="327" t="s">
        <v>121</v>
      </c>
      <c r="N167" s="348" t="s">
        <v>83</v>
      </c>
      <c r="O167" s="347" t="s">
        <v>107</v>
      </c>
      <c r="P167" s="350" t="s">
        <v>108</v>
      </c>
      <c r="Q167" s="327" t="s">
        <v>109</v>
      </c>
      <c r="R167" s="327" t="s">
        <v>110</v>
      </c>
      <c r="S167" s="347" t="s">
        <v>107</v>
      </c>
      <c r="T167" s="350" t="s">
        <v>122</v>
      </c>
      <c r="U167" s="327" t="s">
        <v>112</v>
      </c>
      <c r="V167" s="327">
        <v>60</v>
      </c>
      <c r="W167" s="327" t="s">
        <v>113</v>
      </c>
      <c r="X167" s="327"/>
      <c r="Y167" s="327"/>
      <c r="Z167" s="327"/>
      <c r="AA167" s="579">
        <v>30</v>
      </c>
      <c r="AB167" s="327">
        <v>60</v>
      </c>
      <c r="AC167" s="579">
        <v>10</v>
      </c>
      <c r="AD167" s="327" t="s">
        <v>129</v>
      </c>
      <c r="AE167" s="327" t="s">
        <v>115</v>
      </c>
      <c r="AF167" s="591">
        <v>150</v>
      </c>
      <c r="AG167" s="597">
        <v>2520</v>
      </c>
      <c r="AH167" s="602">
        <f>AF167*AG167</f>
        <v>378000</v>
      </c>
      <c r="AI167" s="616">
        <f t="shared" si="9"/>
        <v>423360.00000000006</v>
      </c>
      <c r="AJ167" s="349"/>
      <c r="AK167" s="349"/>
      <c r="AL167" s="349"/>
      <c r="AM167" s="637" t="s">
        <v>116</v>
      </c>
      <c r="AN167" s="644"/>
      <c r="AO167" s="644"/>
      <c r="AP167" s="327"/>
      <c r="AQ167" s="327"/>
      <c r="AR167" s="327" t="s">
        <v>456</v>
      </c>
      <c r="AS167" s="328"/>
      <c r="AT167" s="327"/>
      <c r="AU167" s="327"/>
      <c r="AV167" s="327"/>
      <c r="AW167" s="327"/>
      <c r="AX167" s="327"/>
      <c r="AY167" s="327" t="s">
        <v>3851</v>
      </c>
      <c r="AZ167" s="680"/>
      <c r="BA167" s="329"/>
      <c r="BB167" s="446" t="e">
        <f>VLOOKUP(#REF!,E1:BC164,52,0)</f>
        <v>#REF!</v>
      </c>
      <c r="BC167" s="446" t="e">
        <f>BB167+0.5</f>
        <v>#REF!</v>
      </c>
      <c r="BD167" s="329"/>
      <c r="BE167" s="329"/>
      <c r="BF167" s="329"/>
      <c r="BG167" s="329"/>
      <c r="BH167" s="329"/>
      <c r="BI167" s="329"/>
      <c r="BJ167" s="329"/>
      <c r="BK167" s="329"/>
      <c r="BL167" s="329"/>
      <c r="BM167" s="329"/>
      <c r="BN167" s="329"/>
      <c r="BO167" s="329"/>
      <c r="BP167" s="329"/>
      <c r="BQ167" s="329"/>
      <c r="BR167" s="329"/>
      <c r="BS167" s="329"/>
      <c r="BT167" s="329"/>
      <c r="BU167" s="329"/>
      <c r="BV167" s="329"/>
      <c r="BW167" s="329"/>
      <c r="BX167" s="329"/>
      <c r="BY167" s="329"/>
      <c r="BZ167" s="329"/>
      <c r="CA167" s="329"/>
      <c r="CB167" s="329"/>
      <c r="CC167" s="329"/>
      <c r="CD167" s="329"/>
      <c r="CE167" s="329"/>
      <c r="CF167" s="329"/>
      <c r="CG167" s="329"/>
      <c r="CH167" s="329"/>
      <c r="CI167" s="329"/>
      <c r="CJ167" s="329"/>
      <c r="CK167" s="329"/>
      <c r="CL167" s="329"/>
      <c r="CM167" s="329"/>
      <c r="CN167" s="329"/>
      <c r="CO167" s="329"/>
      <c r="CP167" s="329"/>
      <c r="CQ167" s="329"/>
      <c r="CR167" s="329"/>
      <c r="CS167" s="329"/>
      <c r="CT167" s="329"/>
      <c r="CU167" s="329"/>
      <c r="CV167" s="329"/>
      <c r="CW167" s="329"/>
      <c r="CX167" s="329"/>
      <c r="CY167" s="329"/>
      <c r="CZ167" s="329"/>
      <c r="DA167" s="329"/>
      <c r="DB167" s="329"/>
      <c r="DC167" s="329"/>
      <c r="DD167" s="329"/>
      <c r="DE167" s="329"/>
      <c r="DF167" s="329"/>
      <c r="DG167" s="329"/>
      <c r="DH167" s="329"/>
      <c r="DI167" s="329"/>
      <c r="DJ167" s="329"/>
      <c r="DK167" s="329"/>
      <c r="DL167" s="329"/>
      <c r="DM167" s="329"/>
      <c r="DN167" s="329"/>
      <c r="DO167" s="329"/>
      <c r="DP167" s="329"/>
      <c r="DQ167" s="329"/>
      <c r="DR167" s="329"/>
      <c r="DS167" s="329"/>
      <c r="DT167" s="329"/>
      <c r="DU167" s="329"/>
      <c r="DV167" s="329"/>
      <c r="DW167" s="329"/>
      <c r="DX167" s="329"/>
      <c r="DY167" s="329"/>
      <c r="DZ167" s="329"/>
      <c r="EA167" s="329"/>
      <c r="EB167" s="329"/>
      <c r="EC167" s="329"/>
      <c r="ED167" s="329"/>
      <c r="EE167" s="329"/>
      <c r="EF167" s="329"/>
      <c r="EG167" s="329"/>
      <c r="EH167" s="329"/>
      <c r="EI167" s="329"/>
      <c r="EJ167" s="329"/>
      <c r="EK167" s="329"/>
      <c r="EL167" s="329"/>
      <c r="EM167" s="329"/>
      <c r="EN167" s="329"/>
      <c r="EO167" s="329"/>
      <c r="EP167" s="329"/>
      <c r="EQ167" s="329"/>
      <c r="ER167" s="329"/>
      <c r="ES167" s="329"/>
      <c r="ET167" s="329"/>
      <c r="EU167" s="329"/>
      <c r="EV167" s="329"/>
      <c r="EW167" s="329"/>
      <c r="EX167" s="329"/>
      <c r="EY167" s="329"/>
      <c r="EZ167" s="329"/>
      <c r="FA167" s="329"/>
      <c r="FB167" s="329"/>
      <c r="FC167" s="329"/>
      <c r="FD167" s="329"/>
      <c r="FE167" s="329"/>
      <c r="FF167" s="329"/>
      <c r="FG167" s="329"/>
      <c r="FH167" s="329"/>
      <c r="FI167" s="329"/>
      <c r="FJ167" s="329"/>
      <c r="FK167" s="329"/>
      <c r="FL167" s="329"/>
      <c r="FM167" s="329"/>
      <c r="FN167" s="329"/>
      <c r="FO167" s="329"/>
      <c r="FP167" s="329"/>
      <c r="FQ167" s="329"/>
      <c r="FR167" s="329"/>
      <c r="FS167" s="329"/>
      <c r="FT167" s="329"/>
      <c r="FU167" s="329"/>
      <c r="FV167" s="329"/>
      <c r="FW167" s="329"/>
      <c r="FX167" s="329"/>
      <c r="FY167" s="329"/>
      <c r="FZ167" s="329"/>
      <c r="GA167" s="329"/>
      <c r="GB167" s="329"/>
      <c r="GC167" s="329"/>
      <c r="GD167" s="329"/>
      <c r="GE167" s="329"/>
      <c r="GF167" s="329"/>
      <c r="GG167" s="329"/>
      <c r="GH167" s="329"/>
      <c r="GI167" s="329"/>
      <c r="GJ167" s="329"/>
      <c r="GK167" s="329"/>
      <c r="GL167" s="329"/>
      <c r="GM167" s="329"/>
      <c r="GN167" s="329"/>
      <c r="GO167" s="329"/>
      <c r="GP167" s="329"/>
      <c r="GQ167" s="329"/>
      <c r="GR167" s="329"/>
      <c r="GS167" s="329"/>
      <c r="GT167" s="329"/>
      <c r="GU167" s="329"/>
      <c r="GV167" s="329"/>
      <c r="GW167" s="329"/>
      <c r="GX167" s="329"/>
      <c r="GY167" s="329"/>
      <c r="GZ167" s="329"/>
      <c r="HA167" s="329"/>
      <c r="HB167" s="329"/>
      <c r="HC167" s="329"/>
      <c r="HD167" s="329"/>
      <c r="HE167" s="329"/>
      <c r="HF167" s="329"/>
      <c r="HG167" s="329"/>
      <c r="HH167" s="329"/>
      <c r="HI167" s="329"/>
      <c r="HJ167" s="329"/>
      <c r="HK167" s="329"/>
      <c r="HL167" s="329"/>
      <c r="HM167" s="329"/>
      <c r="HN167" s="329"/>
      <c r="HO167" s="329"/>
      <c r="HP167" s="329"/>
      <c r="HQ167" s="329"/>
      <c r="HR167" s="329"/>
      <c r="HS167" s="329"/>
      <c r="HT167" s="329"/>
      <c r="HU167" s="329"/>
      <c r="HV167" s="329"/>
      <c r="HW167" s="329"/>
      <c r="HX167" s="329"/>
      <c r="HY167" s="329"/>
      <c r="HZ167" s="329"/>
      <c r="IA167" s="329"/>
      <c r="IB167" s="329"/>
      <c r="IC167" s="329"/>
      <c r="ID167" s="329"/>
      <c r="IE167" s="329"/>
      <c r="IF167" s="329"/>
      <c r="IG167" s="329"/>
      <c r="IH167" s="329"/>
      <c r="II167" s="329"/>
      <c r="IJ167" s="329"/>
      <c r="IK167" s="329"/>
      <c r="IL167" s="329"/>
      <c r="IM167" s="329"/>
      <c r="IN167" s="329"/>
      <c r="IO167" s="329"/>
      <c r="IP167" s="329"/>
      <c r="IQ167" s="329"/>
      <c r="IR167" s="329"/>
      <c r="IS167" s="329"/>
      <c r="IT167" s="329"/>
      <c r="IU167" s="329"/>
      <c r="IV167" s="329"/>
      <c r="IW167" s="329"/>
    </row>
    <row r="168" spans="1:257" s="50" customFormat="1" ht="12.95" customHeight="1">
      <c r="A168" s="36" t="s">
        <v>350</v>
      </c>
      <c r="B168" s="36"/>
      <c r="C168" s="37" t="s">
        <v>2128</v>
      </c>
      <c r="D168" s="36">
        <v>210013806</v>
      </c>
      <c r="E168" s="38" t="s">
        <v>3463</v>
      </c>
      <c r="F168" s="38">
        <v>22100136</v>
      </c>
      <c r="G168" s="38" t="s">
        <v>1352</v>
      </c>
      <c r="H168" s="38" t="s">
        <v>457</v>
      </c>
      <c r="I168" s="38" t="s">
        <v>439</v>
      </c>
      <c r="J168" s="38" t="s">
        <v>458</v>
      </c>
      <c r="K168" s="39" t="s">
        <v>404</v>
      </c>
      <c r="L168" s="40" t="s">
        <v>105</v>
      </c>
      <c r="M168" s="38" t="s">
        <v>121</v>
      </c>
      <c r="N168" s="41" t="s">
        <v>83</v>
      </c>
      <c r="O168" s="40" t="s">
        <v>107</v>
      </c>
      <c r="P168" s="38" t="s">
        <v>108</v>
      </c>
      <c r="Q168" s="41" t="s">
        <v>151</v>
      </c>
      <c r="R168" s="39" t="s">
        <v>110</v>
      </c>
      <c r="S168" s="40" t="s">
        <v>107</v>
      </c>
      <c r="T168" s="42" t="s">
        <v>122</v>
      </c>
      <c r="U168" s="38" t="s">
        <v>112</v>
      </c>
      <c r="V168" s="40">
        <v>60</v>
      </c>
      <c r="W168" s="38" t="s">
        <v>113</v>
      </c>
      <c r="X168" s="40"/>
      <c r="Y168" s="40"/>
      <c r="Z168" s="40"/>
      <c r="AA168" s="41">
        <v>30</v>
      </c>
      <c r="AB168" s="39">
        <v>60</v>
      </c>
      <c r="AC168" s="39">
        <v>10</v>
      </c>
      <c r="AD168" s="43" t="s">
        <v>129</v>
      </c>
      <c r="AE168" s="38" t="s">
        <v>115</v>
      </c>
      <c r="AF168" s="43">
        <v>330</v>
      </c>
      <c r="AG168" s="195">
        <v>13150</v>
      </c>
      <c r="AH168" s="44">
        <v>0</v>
      </c>
      <c r="AI168" s="45">
        <f t="shared" si="9"/>
        <v>0</v>
      </c>
      <c r="AJ168" s="46"/>
      <c r="AK168" s="47"/>
      <c r="AL168" s="46"/>
      <c r="AM168" s="46" t="s">
        <v>116</v>
      </c>
      <c r="AN168" s="36"/>
      <c r="AO168" s="38"/>
      <c r="AP168" s="38"/>
      <c r="AQ168" s="38"/>
      <c r="AR168" s="38" t="s">
        <v>459</v>
      </c>
      <c r="AS168" s="38" t="s">
        <v>459</v>
      </c>
      <c r="AT168" s="38"/>
      <c r="AU168" s="38"/>
      <c r="AV168" s="38"/>
      <c r="AW168" s="38"/>
      <c r="AX168" s="38"/>
      <c r="AY168" s="38"/>
      <c r="BC168" s="50">
        <v>137</v>
      </c>
    </row>
    <row r="169" spans="1:257" s="50" customFormat="1" ht="12.95" customHeight="1">
      <c r="A169" s="348" t="s">
        <v>350</v>
      </c>
      <c r="B169" s="347"/>
      <c r="C169" s="347" t="s">
        <v>3849</v>
      </c>
      <c r="D169" s="348">
        <v>210013806</v>
      </c>
      <c r="E169" s="348" t="s">
        <v>3875</v>
      </c>
      <c r="F169" s="348">
        <v>22100136</v>
      </c>
      <c r="G169" s="328"/>
      <c r="H169" s="445" t="s">
        <v>457</v>
      </c>
      <c r="I169" s="445" t="s">
        <v>439</v>
      </c>
      <c r="J169" s="445" t="s">
        <v>458</v>
      </c>
      <c r="K169" s="348" t="s">
        <v>404</v>
      </c>
      <c r="L169" s="348" t="s">
        <v>105</v>
      </c>
      <c r="M169" s="327" t="s">
        <v>121</v>
      </c>
      <c r="N169" s="348" t="s">
        <v>83</v>
      </c>
      <c r="O169" s="347" t="s">
        <v>107</v>
      </c>
      <c r="P169" s="350" t="s">
        <v>108</v>
      </c>
      <c r="Q169" s="327" t="s">
        <v>109</v>
      </c>
      <c r="R169" s="327" t="s">
        <v>110</v>
      </c>
      <c r="S169" s="347" t="s">
        <v>107</v>
      </c>
      <c r="T169" s="350" t="s">
        <v>122</v>
      </c>
      <c r="U169" s="327" t="s">
        <v>112</v>
      </c>
      <c r="V169" s="327">
        <v>60</v>
      </c>
      <c r="W169" s="327" t="s">
        <v>113</v>
      </c>
      <c r="X169" s="327"/>
      <c r="Y169" s="327"/>
      <c r="Z169" s="327"/>
      <c r="AA169" s="579">
        <v>30</v>
      </c>
      <c r="AB169" s="327">
        <v>60</v>
      </c>
      <c r="AC169" s="579">
        <v>10</v>
      </c>
      <c r="AD169" s="327" t="s">
        <v>129</v>
      </c>
      <c r="AE169" s="327" t="s">
        <v>115</v>
      </c>
      <c r="AF169" s="591">
        <v>330</v>
      </c>
      <c r="AG169" s="597">
        <v>13150</v>
      </c>
      <c r="AH169" s="602">
        <f>AF169*AG169</f>
        <v>4339500</v>
      </c>
      <c r="AI169" s="616">
        <f t="shared" si="9"/>
        <v>4860240</v>
      </c>
      <c r="AJ169" s="349"/>
      <c r="AK169" s="349"/>
      <c r="AL169" s="349"/>
      <c r="AM169" s="637" t="s">
        <v>116</v>
      </c>
      <c r="AN169" s="644"/>
      <c r="AO169" s="644"/>
      <c r="AP169" s="327"/>
      <c r="AQ169" s="327"/>
      <c r="AR169" s="327" t="s">
        <v>459</v>
      </c>
      <c r="AS169" s="328"/>
      <c r="AT169" s="327"/>
      <c r="AU169" s="327"/>
      <c r="AV169" s="327"/>
      <c r="AW169" s="327"/>
      <c r="AX169" s="327"/>
      <c r="AY169" s="327" t="s">
        <v>3851</v>
      </c>
      <c r="AZ169" s="680"/>
      <c r="BA169" s="329"/>
      <c r="BB169" s="446" t="e">
        <f>VLOOKUP(#REF!,E1:BC166,52,0)</f>
        <v>#REF!</v>
      </c>
      <c r="BC169" s="446" t="e">
        <f>BB169+0.5</f>
        <v>#REF!</v>
      </c>
      <c r="BD169" s="329"/>
      <c r="BE169" s="329"/>
      <c r="BF169" s="329"/>
      <c r="BG169" s="329"/>
      <c r="BH169" s="329"/>
      <c r="BI169" s="329"/>
      <c r="BJ169" s="329"/>
      <c r="BK169" s="329"/>
      <c r="BL169" s="329"/>
      <c r="BM169" s="329"/>
      <c r="BN169" s="329"/>
      <c r="BO169" s="329"/>
      <c r="BP169" s="329"/>
      <c r="BQ169" s="329"/>
      <c r="BR169" s="329"/>
      <c r="BS169" s="329"/>
      <c r="BT169" s="329"/>
      <c r="BU169" s="329"/>
      <c r="BV169" s="329"/>
      <c r="BW169" s="329"/>
      <c r="BX169" s="329"/>
      <c r="BY169" s="329"/>
      <c r="BZ169" s="329"/>
      <c r="CA169" s="329"/>
      <c r="CB169" s="329"/>
      <c r="CC169" s="329"/>
      <c r="CD169" s="329"/>
      <c r="CE169" s="329"/>
      <c r="CF169" s="329"/>
      <c r="CG169" s="329"/>
      <c r="CH169" s="329"/>
      <c r="CI169" s="329"/>
      <c r="CJ169" s="329"/>
      <c r="CK169" s="329"/>
      <c r="CL169" s="329"/>
      <c r="CM169" s="329"/>
      <c r="CN169" s="329"/>
      <c r="CO169" s="329"/>
      <c r="CP169" s="329"/>
      <c r="CQ169" s="329"/>
      <c r="CR169" s="329"/>
      <c r="CS169" s="329"/>
      <c r="CT169" s="329"/>
      <c r="CU169" s="329"/>
      <c r="CV169" s="329"/>
      <c r="CW169" s="329"/>
      <c r="CX169" s="329"/>
      <c r="CY169" s="329"/>
      <c r="CZ169" s="329"/>
      <c r="DA169" s="329"/>
      <c r="DB169" s="329"/>
      <c r="DC169" s="329"/>
      <c r="DD169" s="329"/>
      <c r="DE169" s="329"/>
      <c r="DF169" s="329"/>
      <c r="DG169" s="329"/>
      <c r="DH169" s="329"/>
      <c r="DI169" s="329"/>
      <c r="DJ169" s="329"/>
      <c r="DK169" s="329"/>
      <c r="DL169" s="329"/>
      <c r="DM169" s="329"/>
      <c r="DN169" s="329"/>
      <c r="DO169" s="329"/>
      <c r="DP169" s="329"/>
      <c r="DQ169" s="329"/>
      <c r="DR169" s="329"/>
      <c r="DS169" s="329"/>
      <c r="DT169" s="329"/>
      <c r="DU169" s="329"/>
      <c r="DV169" s="329"/>
      <c r="DW169" s="329"/>
      <c r="DX169" s="329"/>
      <c r="DY169" s="329"/>
      <c r="DZ169" s="329"/>
      <c r="EA169" s="329"/>
      <c r="EB169" s="329"/>
      <c r="EC169" s="329"/>
      <c r="ED169" s="329"/>
      <c r="EE169" s="329"/>
      <c r="EF169" s="329"/>
      <c r="EG169" s="329"/>
      <c r="EH169" s="329"/>
      <c r="EI169" s="329"/>
      <c r="EJ169" s="329"/>
      <c r="EK169" s="329"/>
      <c r="EL169" s="329"/>
      <c r="EM169" s="329"/>
      <c r="EN169" s="329"/>
      <c r="EO169" s="329"/>
      <c r="EP169" s="329"/>
      <c r="EQ169" s="329"/>
      <c r="ER169" s="329"/>
      <c r="ES169" s="329"/>
      <c r="ET169" s="329"/>
      <c r="EU169" s="329"/>
      <c r="EV169" s="329"/>
      <c r="EW169" s="329"/>
      <c r="EX169" s="329"/>
      <c r="EY169" s="329"/>
      <c r="EZ169" s="329"/>
      <c r="FA169" s="329"/>
      <c r="FB169" s="329"/>
      <c r="FC169" s="329"/>
      <c r="FD169" s="329"/>
      <c r="FE169" s="329"/>
      <c r="FF169" s="329"/>
      <c r="FG169" s="329"/>
      <c r="FH169" s="329"/>
      <c r="FI169" s="329"/>
      <c r="FJ169" s="329"/>
      <c r="FK169" s="329"/>
      <c r="FL169" s="329"/>
      <c r="FM169" s="329"/>
      <c r="FN169" s="329"/>
      <c r="FO169" s="329"/>
      <c r="FP169" s="329"/>
      <c r="FQ169" s="329"/>
      <c r="FR169" s="329"/>
      <c r="FS169" s="329"/>
      <c r="FT169" s="329"/>
      <c r="FU169" s="329"/>
      <c r="FV169" s="329"/>
      <c r="FW169" s="329"/>
      <c r="FX169" s="329"/>
      <c r="FY169" s="329"/>
      <c r="FZ169" s="329"/>
      <c r="GA169" s="329"/>
      <c r="GB169" s="329"/>
      <c r="GC169" s="329"/>
      <c r="GD169" s="329"/>
      <c r="GE169" s="329"/>
      <c r="GF169" s="329"/>
      <c r="GG169" s="329"/>
      <c r="GH169" s="329"/>
      <c r="GI169" s="329"/>
      <c r="GJ169" s="329"/>
      <c r="GK169" s="329"/>
      <c r="GL169" s="329"/>
      <c r="GM169" s="329"/>
      <c r="GN169" s="329"/>
      <c r="GO169" s="329"/>
      <c r="GP169" s="329"/>
      <c r="GQ169" s="329"/>
      <c r="GR169" s="329"/>
      <c r="GS169" s="329"/>
      <c r="GT169" s="329"/>
      <c r="GU169" s="329"/>
      <c r="GV169" s="329"/>
      <c r="GW169" s="329"/>
      <c r="GX169" s="329"/>
      <c r="GY169" s="329"/>
      <c r="GZ169" s="329"/>
      <c r="HA169" s="329"/>
      <c r="HB169" s="329"/>
      <c r="HC169" s="329"/>
      <c r="HD169" s="329"/>
      <c r="HE169" s="329"/>
      <c r="HF169" s="329"/>
      <c r="HG169" s="329"/>
      <c r="HH169" s="329"/>
      <c r="HI169" s="329"/>
      <c r="HJ169" s="329"/>
      <c r="HK169" s="329"/>
      <c r="HL169" s="329"/>
      <c r="HM169" s="329"/>
      <c r="HN169" s="329"/>
      <c r="HO169" s="329"/>
      <c r="HP169" s="329"/>
      <c r="HQ169" s="329"/>
      <c r="HR169" s="329"/>
      <c r="HS169" s="329"/>
      <c r="HT169" s="329"/>
      <c r="HU169" s="329"/>
      <c r="HV169" s="329"/>
      <c r="HW169" s="329"/>
      <c r="HX169" s="329"/>
      <c r="HY169" s="329"/>
      <c r="HZ169" s="329"/>
      <c r="IA169" s="329"/>
      <c r="IB169" s="329"/>
      <c r="IC169" s="329"/>
      <c r="ID169" s="329"/>
      <c r="IE169" s="329"/>
      <c r="IF169" s="329"/>
      <c r="IG169" s="329"/>
      <c r="IH169" s="329"/>
      <c r="II169" s="329"/>
      <c r="IJ169" s="329"/>
      <c r="IK169" s="329"/>
      <c r="IL169" s="329"/>
      <c r="IM169" s="329"/>
      <c r="IN169" s="329"/>
      <c r="IO169" s="329"/>
      <c r="IP169" s="329"/>
      <c r="IQ169" s="329"/>
      <c r="IR169" s="329"/>
      <c r="IS169" s="329"/>
      <c r="IT169" s="329"/>
      <c r="IU169" s="329"/>
      <c r="IV169" s="329"/>
      <c r="IW169" s="329"/>
    </row>
    <row r="170" spans="1:257" s="50" customFormat="1" ht="12.95" customHeight="1">
      <c r="A170" s="36" t="s">
        <v>350</v>
      </c>
      <c r="B170" s="36"/>
      <c r="C170" s="37" t="s">
        <v>2128</v>
      </c>
      <c r="D170" s="36">
        <v>210013809</v>
      </c>
      <c r="E170" s="38" t="s">
        <v>3464</v>
      </c>
      <c r="F170" s="38">
        <v>22100137</v>
      </c>
      <c r="G170" s="38" t="s">
        <v>1353</v>
      </c>
      <c r="H170" s="38" t="s">
        <v>457</v>
      </c>
      <c r="I170" s="38" t="s">
        <v>439</v>
      </c>
      <c r="J170" s="38" t="s">
        <v>458</v>
      </c>
      <c r="K170" s="39" t="s">
        <v>404</v>
      </c>
      <c r="L170" s="40" t="s">
        <v>105</v>
      </c>
      <c r="M170" s="38" t="s">
        <v>121</v>
      </c>
      <c r="N170" s="41" t="s">
        <v>83</v>
      </c>
      <c r="O170" s="40" t="s">
        <v>107</v>
      </c>
      <c r="P170" s="38" t="s">
        <v>108</v>
      </c>
      <c r="Q170" s="41" t="s">
        <v>151</v>
      </c>
      <c r="R170" s="39" t="s">
        <v>110</v>
      </c>
      <c r="S170" s="40" t="s">
        <v>107</v>
      </c>
      <c r="T170" s="42" t="s">
        <v>122</v>
      </c>
      <c r="U170" s="38" t="s">
        <v>112</v>
      </c>
      <c r="V170" s="40">
        <v>60</v>
      </c>
      <c r="W170" s="38" t="s">
        <v>113</v>
      </c>
      <c r="X170" s="40"/>
      <c r="Y170" s="40"/>
      <c r="Z170" s="40"/>
      <c r="AA170" s="41">
        <v>30</v>
      </c>
      <c r="AB170" s="39">
        <v>60</v>
      </c>
      <c r="AC170" s="39">
        <v>10</v>
      </c>
      <c r="AD170" s="43" t="s">
        <v>129</v>
      </c>
      <c r="AE170" s="38" t="s">
        <v>115</v>
      </c>
      <c r="AF170" s="43">
        <v>10</v>
      </c>
      <c r="AG170" s="195">
        <v>2520</v>
      </c>
      <c r="AH170" s="44">
        <v>0</v>
      </c>
      <c r="AI170" s="45">
        <f t="shared" si="9"/>
        <v>0</v>
      </c>
      <c r="AJ170" s="46"/>
      <c r="AK170" s="47"/>
      <c r="AL170" s="46"/>
      <c r="AM170" s="46" t="s">
        <v>116</v>
      </c>
      <c r="AN170" s="36"/>
      <c r="AO170" s="38"/>
      <c r="AP170" s="38"/>
      <c r="AQ170" s="38"/>
      <c r="AR170" s="38" t="s">
        <v>460</v>
      </c>
      <c r="AS170" s="38" t="s">
        <v>460</v>
      </c>
      <c r="AT170" s="38"/>
      <c r="AU170" s="38"/>
      <c r="AV170" s="38"/>
      <c r="AW170" s="38"/>
      <c r="AX170" s="38"/>
      <c r="AY170" s="38"/>
      <c r="BC170" s="50">
        <v>138</v>
      </c>
    </row>
    <row r="171" spans="1:257" s="50" customFormat="1" ht="12.95" customHeight="1">
      <c r="A171" s="348" t="s">
        <v>350</v>
      </c>
      <c r="B171" s="347"/>
      <c r="C171" s="347"/>
      <c r="D171" s="348">
        <v>210013809</v>
      </c>
      <c r="E171" s="348" t="s">
        <v>3876</v>
      </c>
      <c r="F171" s="348">
        <v>22100137</v>
      </c>
      <c r="G171" s="328"/>
      <c r="H171" s="445" t="s">
        <v>457</v>
      </c>
      <c r="I171" s="445" t="s">
        <v>439</v>
      </c>
      <c r="J171" s="445" t="s">
        <v>458</v>
      </c>
      <c r="K171" s="348" t="s">
        <v>404</v>
      </c>
      <c r="L171" s="348" t="s">
        <v>105</v>
      </c>
      <c r="M171" s="327" t="s">
        <v>121</v>
      </c>
      <c r="N171" s="348" t="s">
        <v>83</v>
      </c>
      <c r="O171" s="347" t="s">
        <v>107</v>
      </c>
      <c r="P171" s="350" t="s">
        <v>108</v>
      </c>
      <c r="Q171" s="327" t="s">
        <v>109</v>
      </c>
      <c r="R171" s="327" t="s">
        <v>110</v>
      </c>
      <c r="S171" s="347" t="s">
        <v>107</v>
      </c>
      <c r="T171" s="350" t="s">
        <v>122</v>
      </c>
      <c r="U171" s="327" t="s">
        <v>112</v>
      </c>
      <c r="V171" s="327">
        <v>60</v>
      </c>
      <c r="W171" s="327" t="s">
        <v>113</v>
      </c>
      <c r="X171" s="327"/>
      <c r="Y171" s="327"/>
      <c r="Z171" s="327"/>
      <c r="AA171" s="579">
        <v>30</v>
      </c>
      <c r="AB171" s="327">
        <v>60</v>
      </c>
      <c r="AC171" s="579">
        <v>10</v>
      </c>
      <c r="AD171" s="327" t="s">
        <v>129</v>
      </c>
      <c r="AE171" s="327" t="s">
        <v>115</v>
      </c>
      <c r="AF171" s="591">
        <v>10</v>
      </c>
      <c r="AG171" s="597">
        <v>2520</v>
      </c>
      <c r="AH171" s="602">
        <f>AF171*AG171</f>
        <v>25200</v>
      </c>
      <c r="AI171" s="616">
        <f t="shared" si="9"/>
        <v>28224.000000000004</v>
      </c>
      <c r="AJ171" s="349"/>
      <c r="AK171" s="349"/>
      <c r="AL171" s="349"/>
      <c r="AM171" s="637" t="s">
        <v>116</v>
      </c>
      <c r="AN171" s="644"/>
      <c r="AO171" s="644"/>
      <c r="AP171" s="327"/>
      <c r="AQ171" s="327"/>
      <c r="AR171" s="327" t="s">
        <v>460</v>
      </c>
      <c r="AS171" s="328"/>
      <c r="AT171" s="327"/>
      <c r="AU171" s="327"/>
      <c r="AV171" s="327"/>
      <c r="AW171" s="327"/>
      <c r="AX171" s="327"/>
      <c r="AY171" s="327" t="s">
        <v>3851</v>
      </c>
      <c r="AZ171" s="680"/>
      <c r="BA171" s="329"/>
      <c r="BB171" s="446" t="e">
        <f>VLOOKUP(#REF!,E1:BC168,52,0)</f>
        <v>#REF!</v>
      </c>
      <c r="BC171" s="446" t="e">
        <f>BB171+0.5</f>
        <v>#REF!</v>
      </c>
      <c r="BD171" s="329"/>
      <c r="BE171" s="329"/>
      <c r="BF171" s="329"/>
      <c r="BG171" s="329"/>
      <c r="BH171" s="329"/>
      <c r="BI171" s="329"/>
      <c r="BJ171" s="329"/>
      <c r="BK171" s="329"/>
      <c r="BL171" s="329"/>
      <c r="BM171" s="329"/>
      <c r="BN171" s="329"/>
      <c r="BO171" s="329"/>
      <c r="BP171" s="329"/>
      <c r="BQ171" s="329"/>
      <c r="BR171" s="329"/>
      <c r="BS171" s="329"/>
      <c r="BT171" s="329"/>
      <c r="BU171" s="329"/>
      <c r="BV171" s="329"/>
      <c r="BW171" s="329"/>
      <c r="BX171" s="329"/>
      <c r="BY171" s="329"/>
      <c r="BZ171" s="329"/>
      <c r="CA171" s="329"/>
      <c r="CB171" s="329"/>
      <c r="CC171" s="329"/>
      <c r="CD171" s="329"/>
      <c r="CE171" s="329"/>
      <c r="CF171" s="329"/>
      <c r="CG171" s="329"/>
      <c r="CH171" s="329"/>
      <c r="CI171" s="329"/>
      <c r="CJ171" s="329"/>
      <c r="CK171" s="329"/>
      <c r="CL171" s="329"/>
      <c r="CM171" s="329"/>
      <c r="CN171" s="329"/>
      <c r="CO171" s="329"/>
      <c r="CP171" s="329"/>
      <c r="CQ171" s="329"/>
      <c r="CR171" s="329"/>
      <c r="CS171" s="329"/>
      <c r="CT171" s="329"/>
      <c r="CU171" s="329"/>
      <c r="CV171" s="329"/>
      <c r="CW171" s="329"/>
      <c r="CX171" s="329"/>
      <c r="CY171" s="329"/>
      <c r="CZ171" s="329"/>
      <c r="DA171" s="329"/>
      <c r="DB171" s="329"/>
      <c r="DC171" s="329"/>
      <c r="DD171" s="329"/>
      <c r="DE171" s="329"/>
      <c r="DF171" s="329"/>
      <c r="DG171" s="329"/>
      <c r="DH171" s="329"/>
      <c r="DI171" s="329"/>
      <c r="DJ171" s="329"/>
      <c r="DK171" s="329"/>
      <c r="DL171" s="329"/>
      <c r="DM171" s="329"/>
      <c r="DN171" s="329"/>
      <c r="DO171" s="329"/>
      <c r="DP171" s="329"/>
      <c r="DQ171" s="329"/>
      <c r="DR171" s="329"/>
      <c r="DS171" s="329"/>
      <c r="DT171" s="329"/>
      <c r="DU171" s="329"/>
      <c r="DV171" s="329"/>
      <c r="DW171" s="329"/>
      <c r="DX171" s="329"/>
      <c r="DY171" s="329"/>
      <c r="DZ171" s="329"/>
      <c r="EA171" s="329"/>
      <c r="EB171" s="329"/>
      <c r="EC171" s="329"/>
      <c r="ED171" s="329"/>
      <c r="EE171" s="329"/>
      <c r="EF171" s="329"/>
      <c r="EG171" s="329"/>
      <c r="EH171" s="329"/>
      <c r="EI171" s="329"/>
      <c r="EJ171" s="329"/>
      <c r="EK171" s="329"/>
      <c r="EL171" s="329"/>
      <c r="EM171" s="329"/>
      <c r="EN171" s="329"/>
      <c r="EO171" s="329"/>
      <c r="EP171" s="329"/>
      <c r="EQ171" s="329"/>
      <c r="ER171" s="329"/>
      <c r="ES171" s="329"/>
      <c r="ET171" s="329"/>
      <c r="EU171" s="329"/>
      <c r="EV171" s="329"/>
      <c r="EW171" s="329"/>
      <c r="EX171" s="329"/>
      <c r="EY171" s="329"/>
      <c r="EZ171" s="329"/>
      <c r="FA171" s="329"/>
      <c r="FB171" s="329"/>
      <c r="FC171" s="329"/>
      <c r="FD171" s="329"/>
      <c r="FE171" s="329"/>
      <c r="FF171" s="329"/>
      <c r="FG171" s="329"/>
      <c r="FH171" s="329"/>
      <c r="FI171" s="329"/>
      <c r="FJ171" s="329"/>
      <c r="FK171" s="329"/>
      <c r="FL171" s="329"/>
      <c r="FM171" s="329"/>
      <c r="FN171" s="329"/>
      <c r="FO171" s="329"/>
      <c r="FP171" s="329"/>
      <c r="FQ171" s="329"/>
      <c r="FR171" s="329"/>
      <c r="FS171" s="329"/>
      <c r="FT171" s="329"/>
      <c r="FU171" s="329"/>
      <c r="FV171" s="329"/>
      <c r="FW171" s="329"/>
      <c r="FX171" s="329"/>
      <c r="FY171" s="329"/>
      <c r="FZ171" s="329"/>
      <c r="GA171" s="329"/>
      <c r="GB171" s="329"/>
      <c r="GC171" s="329"/>
      <c r="GD171" s="329"/>
      <c r="GE171" s="329"/>
      <c r="GF171" s="329"/>
      <c r="GG171" s="329"/>
      <c r="GH171" s="329"/>
      <c r="GI171" s="329"/>
      <c r="GJ171" s="329"/>
      <c r="GK171" s="329"/>
      <c r="GL171" s="329"/>
      <c r="GM171" s="329"/>
      <c r="GN171" s="329"/>
      <c r="GO171" s="329"/>
      <c r="GP171" s="329"/>
      <c r="GQ171" s="329"/>
      <c r="GR171" s="329"/>
      <c r="GS171" s="329"/>
      <c r="GT171" s="329"/>
      <c r="GU171" s="329"/>
      <c r="GV171" s="329"/>
      <c r="GW171" s="329"/>
      <c r="GX171" s="329"/>
      <c r="GY171" s="329"/>
      <c r="GZ171" s="329"/>
      <c r="HA171" s="329"/>
      <c r="HB171" s="329"/>
      <c r="HC171" s="329"/>
      <c r="HD171" s="329"/>
      <c r="HE171" s="329"/>
      <c r="HF171" s="329"/>
      <c r="HG171" s="329"/>
      <c r="HH171" s="329"/>
      <c r="HI171" s="329"/>
      <c r="HJ171" s="329"/>
      <c r="HK171" s="329"/>
      <c r="HL171" s="329"/>
      <c r="HM171" s="329"/>
      <c r="HN171" s="329"/>
      <c r="HO171" s="329"/>
      <c r="HP171" s="329"/>
      <c r="HQ171" s="329"/>
      <c r="HR171" s="329"/>
      <c r="HS171" s="329"/>
      <c r="HT171" s="329"/>
      <c r="HU171" s="329"/>
      <c r="HV171" s="329"/>
      <c r="HW171" s="329"/>
      <c r="HX171" s="329"/>
      <c r="HY171" s="329"/>
      <c r="HZ171" s="329"/>
      <c r="IA171" s="329"/>
      <c r="IB171" s="329"/>
      <c r="IC171" s="329"/>
      <c r="ID171" s="329"/>
      <c r="IE171" s="329"/>
      <c r="IF171" s="329"/>
      <c r="IG171" s="329"/>
      <c r="IH171" s="329"/>
      <c r="II171" s="329"/>
      <c r="IJ171" s="329"/>
      <c r="IK171" s="329"/>
      <c r="IL171" s="329"/>
      <c r="IM171" s="329"/>
      <c r="IN171" s="329"/>
      <c r="IO171" s="329"/>
      <c r="IP171" s="329"/>
      <c r="IQ171" s="329"/>
      <c r="IR171" s="329"/>
      <c r="IS171" s="329"/>
      <c r="IT171" s="329"/>
      <c r="IU171" s="329"/>
      <c r="IV171" s="329"/>
      <c r="IW171" s="329"/>
    </row>
    <row r="172" spans="1:257" s="50" customFormat="1" ht="12.95" customHeight="1">
      <c r="A172" s="36" t="s">
        <v>350</v>
      </c>
      <c r="B172" s="36"/>
      <c r="C172" s="37" t="s">
        <v>2128</v>
      </c>
      <c r="D172" s="36">
        <v>210013739</v>
      </c>
      <c r="E172" s="38" t="s">
        <v>3465</v>
      </c>
      <c r="F172" s="38">
        <v>22100138</v>
      </c>
      <c r="G172" s="38" t="s">
        <v>1354</v>
      </c>
      <c r="H172" s="38" t="s">
        <v>461</v>
      </c>
      <c r="I172" s="38" t="s">
        <v>439</v>
      </c>
      <c r="J172" s="38" t="s">
        <v>462</v>
      </c>
      <c r="K172" s="39" t="s">
        <v>404</v>
      </c>
      <c r="L172" s="40" t="s">
        <v>105</v>
      </c>
      <c r="M172" s="38" t="s">
        <v>121</v>
      </c>
      <c r="N172" s="41" t="s">
        <v>83</v>
      </c>
      <c r="O172" s="40" t="s">
        <v>107</v>
      </c>
      <c r="P172" s="38" t="s">
        <v>108</v>
      </c>
      <c r="Q172" s="41" t="s">
        <v>151</v>
      </c>
      <c r="R172" s="39" t="s">
        <v>110</v>
      </c>
      <c r="S172" s="40" t="s">
        <v>107</v>
      </c>
      <c r="T172" s="42" t="s">
        <v>122</v>
      </c>
      <c r="U172" s="38" t="s">
        <v>112</v>
      </c>
      <c r="V172" s="40">
        <v>60</v>
      </c>
      <c r="W172" s="38" t="s">
        <v>113</v>
      </c>
      <c r="X172" s="40"/>
      <c r="Y172" s="40"/>
      <c r="Z172" s="40"/>
      <c r="AA172" s="41">
        <v>30</v>
      </c>
      <c r="AB172" s="39">
        <v>60</v>
      </c>
      <c r="AC172" s="39">
        <v>10</v>
      </c>
      <c r="AD172" s="43" t="s">
        <v>129</v>
      </c>
      <c r="AE172" s="38" t="s">
        <v>115</v>
      </c>
      <c r="AF172" s="43">
        <v>40</v>
      </c>
      <c r="AG172" s="195">
        <v>12600</v>
      </c>
      <c r="AH172" s="44">
        <v>0</v>
      </c>
      <c r="AI172" s="45">
        <f t="shared" si="9"/>
        <v>0</v>
      </c>
      <c r="AJ172" s="46"/>
      <c r="AK172" s="47"/>
      <c r="AL172" s="46"/>
      <c r="AM172" s="46" t="s">
        <v>116</v>
      </c>
      <c r="AN172" s="36"/>
      <c r="AO172" s="38"/>
      <c r="AP172" s="38"/>
      <c r="AQ172" s="38"/>
      <c r="AR172" s="38" t="s">
        <v>463</v>
      </c>
      <c r="AS172" s="38" t="s">
        <v>463</v>
      </c>
      <c r="AT172" s="38"/>
      <c r="AU172" s="38"/>
      <c r="AV172" s="38"/>
      <c r="AW172" s="38"/>
      <c r="AX172" s="38"/>
      <c r="AY172" s="38"/>
      <c r="BC172" s="50">
        <v>139</v>
      </c>
    </row>
    <row r="173" spans="1:257" s="50" customFormat="1" ht="12.95" customHeight="1">
      <c r="A173" s="348" t="s">
        <v>350</v>
      </c>
      <c r="B173" s="347"/>
      <c r="C173" s="347" t="s">
        <v>3849</v>
      </c>
      <c r="D173" s="348">
        <v>210013739</v>
      </c>
      <c r="E173" s="348" t="s">
        <v>3877</v>
      </c>
      <c r="F173" s="348">
        <v>22100138</v>
      </c>
      <c r="G173" s="328"/>
      <c r="H173" s="445" t="s">
        <v>461</v>
      </c>
      <c r="I173" s="445" t="s">
        <v>439</v>
      </c>
      <c r="J173" s="445" t="s">
        <v>462</v>
      </c>
      <c r="K173" s="348" t="s">
        <v>404</v>
      </c>
      <c r="L173" s="348" t="s">
        <v>105</v>
      </c>
      <c r="M173" s="327" t="s">
        <v>121</v>
      </c>
      <c r="N173" s="348" t="s">
        <v>83</v>
      </c>
      <c r="O173" s="347" t="s">
        <v>107</v>
      </c>
      <c r="P173" s="350" t="s">
        <v>108</v>
      </c>
      <c r="Q173" s="327" t="s">
        <v>109</v>
      </c>
      <c r="R173" s="327" t="s">
        <v>110</v>
      </c>
      <c r="S173" s="347" t="s">
        <v>107</v>
      </c>
      <c r="T173" s="350" t="s">
        <v>122</v>
      </c>
      <c r="U173" s="327" t="s">
        <v>112</v>
      </c>
      <c r="V173" s="327">
        <v>60</v>
      </c>
      <c r="W173" s="327" t="s">
        <v>113</v>
      </c>
      <c r="X173" s="327"/>
      <c r="Y173" s="327"/>
      <c r="Z173" s="327"/>
      <c r="AA173" s="579">
        <v>30</v>
      </c>
      <c r="AB173" s="327">
        <v>60</v>
      </c>
      <c r="AC173" s="579">
        <v>10</v>
      </c>
      <c r="AD173" s="327" t="s">
        <v>129</v>
      </c>
      <c r="AE173" s="327" t="s">
        <v>115</v>
      </c>
      <c r="AF173" s="591">
        <v>40</v>
      </c>
      <c r="AG173" s="597">
        <v>12600</v>
      </c>
      <c r="AH173" s="602">
        <f>AF173*AG173</f>
        <v>504000</v>
      </c>
      <c r="AI173" s="616">
        <f t="shared" si="9"/>
        <v>564480</v>
      </c>
      <c r="AJ173" s="349"/>
      <c r="AK173" s="349"/>
      <c r="AL173" s="349"/>
      <c r="AM173" s="637" t="s">
        <v>116</v>
      </c>
      <c r="AN173" s="644"/>
      <c r="AO173" s="644"/>
      <c r="AP173" s="327"/>
      <c r="AQ173" s="327"/>
      <c r="AR173" s="327" t="s">
        <v>463</v>
      </c>
      <c r="AS173" s="328"/>
      <c r="AT173" s="327"/>
      <c r="AU173" s="327"/>
      <c r="AV173" s="327"/>
      <c r="AW173" s="327"/>
      <c r="AX173" s="327"/>
      <c r="AY173" s="327" t="s">
        <v>3851</v>
      </c>
      <c r="AZ173" s="680"/>
      <c r="BA173" s="329"/>
      <c r="BB173" s="446" t="e">
        <f>VLOOKUP(#REF!,E1:BC170,52,0)</f>
        <v>#REF!</v>
      </c>
      <c r="BC173" s="446" t="e">
        <f>BB173+0.5</f>
        <v>#REF!</v>
      </c>
      <c r="BD173" s="329"/>
      <c r="BE173" s="329"/>
      <c r="BF173" s="329"/>
      <c r="BG173" s="329"/>
      <c r="BH173" s="329"/>
      <c r="BI173" s="329"/>
      <c r="BJ173" s="329"/>
      <c r="BK173" s="329"/>
      <c r="BL173" s="329"/>
      <c r="BM173" s="329"/>
      <c r="BN173" s="329"/>
      <c r="BO173" s="329"/>
      <c r="BP173" s="329"/>
      <c r="BQ173" s="329"/>
      <c r="BR173" s="329"/>
      <c r="BS173" s="329"/>
      <c r="BT173" s="329"/>
      <c r="BU173" s="329"/>
      <c r="BV173" s="329"/>
      <c r="BW173" s="329"/>
      <c r="BX173" s="329"/>
      <c r="BY173" s="329"/>
      <c r="BZ173" s="329"/>
      <c r="CA173" s="329"/>
      <c r="CB173" s="329"/>
      <c r="CC173" s="329"/>
      <c r="CD173" s="329"/>
      <c r="CE173" s="329"/>
      <c r="CF173" s="329"/>
      <c r="CG173" s="329"/>
      <c r="CH173" s="329"/>
      <c r="CI173" s="329"/>
      <c r="CJ173" s="329"/>
      <c r="CK173" s="329"/>
      <c r="CL173" s="329"/>
      <c r="CM173" s="329"/>
      <c r="CN173" s="329"/>
      <c r="CO173" s="329"/>
      <c r="CP173" s="329"/>
      <c r="CQ173" s="329"/>
      <c r="CR173" s="329"/>
      <c r="CS173" s="329"/>
      <c r="CT173" s="329"/>
      <c r="CU173" s="329"/>
      <c r="CV173" s="329"/>
      <c r="CW173" s="329"/>
      <c r="CX173" s="329"/>
      <c r="CY173" s="329"/>
      <c r="CZ173" s="329"/>
      <c r="DA173" s="329"/>
      <c r="DB173" s="329"/>
      <c r="DC173" s="329"/>
      <c r="DD173" s="329"/>
      <c r="DE173" s="329"/>
      <c r="DF173" s="329"/>
      <c r="DG173" s="329"/>
      <c r="DH173" s="329"/>
      <c r="DI173" s="329"/>
      <c r="DJ173" s="329"/>
      <c r="DK173" s="329"/>
      <c r="DL173" s="329"/>
      <c r="DM173" s="329"/>
      <c r="DN173" s="329"/>
      <c r="DO173" s="329"/>
      <c r="DP173" s="329"/>
      <c r="DQ173" s="329"/>
      <c r="DR173" s="329"/>
      <c r="DS173" s="329"/>
      <c r="DT173" s="329"/>
      <c r="DU173" s="329"/>
      <c r="DV173" s="329"/>
      <c r="DW173" s="329"/>
      <c r="DX173" s="329"/>
      <c r="DY173" s="329"/>
      <c r="DZ173" s="329"/>
      <c r="EA173" s="329"/>
      <c r="EB173" s="329"/>
      <c r="EC173" s="329"/>
      <c r="ED173" s="329"/>
      <c r="EE173" s="329"/>
      <c r="EF173" s="329"/>
      <c r="EG173" s="329"/>
      <c r="EH173" s="329"/>
      <c r="EI173" s="329"/>
      <c r="EJ173" s="329"/>
      <c r="EK173" s="329"/>
      <c r="EL173" s="329"/>
      <c r="EM173" s="329"/>
      <c r="EN173" s="329"/>
      <c r="EO173" s="329"/>
      <c r="EP173" s="329"/>
      <c r="EQ173" s="329"/>
      <c r="ER173" s="329"/>
      <c r="ES173" s="329"/>
      <c r="ET173" s="329"/>
      <c r="EU173" s="329"/>
      <c r="EV173" s="329"/>
      <c r="EW173" s="329"/>
      <c r="EX173" s="329"/>
      <c r="EY173" s="329"/>
      <c r="EZ173" s="329"/>
      <c r="FA173" s="329"/>
      <c r="FB173" s="329"/>
      <c r="FC173" s="329"/>
      <c r="FD173" s="329"/>
      <c r="FE173" s="329"/>
      <c r="FF173" s="329"/>
      <c r="FG173" s="329"/>
      <c r="FH173" s="329"/>
      <c r="FI173" s="329"/>
      <c r="FJ173" s="329"/>
      <c r="FK173" s="329"/>
      <c r="FL173" s="329"/>
      <c r="FM173" s="329"/>
      <c r="FN173" s="329"/>
      <c r="FO173" s="329"/>
      <c r="FP173" s="329"/>
      <c r="FQ173" s="329"/>
      <c r="FR173" s="329"/>
      <c r="FS173" s="329"/>
      <c r="FT173" s="329"/>
      <c r="FU173" s="329"/>
      <c r="FV173" s="329"/>
      <c r="FW173" s="329"/>
      <c r="FX173" s="329"/>
      <c r="FY173" s="329"/>
      <c r="FZ173" s="329"/>
      <c r="GA173" s="329"/>
      <c r="GB173" s="329"/>
      <c r="GC173" s="329"/>
      <c r="GD173" s="329"/>
      <c r="GE173" s="329"/>
      <c r="GF173" s="329"/>
      <c r="GG173" s="329"/>
      <c r="GH173" s="329"/>
      <c r="GI173" s="329"/>
      <c r="GJ173" s="329"/>
      <c r="GK173" s="329"/>
      <c r="GL173" s="329"/>
      <c r="GM173" s="329"/>
      <c r="GN173" s="329"/>
      <c r="GO173" s="329"/>
      <c r="GP173" s="329"/>
      <c r="GQ173" s="329"/>
      <c r="GR173" s="329"/>
      <c r="GS173" s="329"/>
      <c r="GT173" s="329"/>
      <c r="GU173" s="329"/>
      <c r="GV173" s="329"/>
      <c r="GW173" s="329"/>
      <c r="GX173" s="329"/>
      <c r="GY173" s="329"/>
      <c r="GZ173" s="329"/>
      <c r="HA173" s="329"/>
      <c r="HB173" s="329"/>
      <c r="HC173" s="329"/>
      <c r="HD173" s="329"/>
      <c r="HE173" s="329"/>
      <c r="HF173" s="329"/>
      <c r="HG173" s="329"/>
      <c r="HH173" s="329"/>
      <c r="HI173" s="329"/>
      <c r="HJ173" s="329"/>
      <c r="HK173" s="329"/>
      <c r="HL173" s="329"/>
      <c r="HM173" s="329"/>
      <c r="HN173" s="329"/>
      <c r="HO173" s="329"/>
      <c r="HP173" s="329"/>
      <c r="HQ173" s="329"/>
      <c r="HR173" s="329"/>
      <c r="HS173" s="329"/>
      <c r="HT173" s="329"/>
      <c r="HU173" s="329"/>
      <c r="HV173" s="329"/>
      <c r="HW173" s="329"/>
      <c r="HX173" s="329"/>
      <c r="HY173" s="329"/>
      <c r="HZ173" s="329"/>
      <c r="IA173" s="329"/>
      <c r="IB173" s="329"/>
      <c r="IC173" s="329"/>
      <c r="ID173" s="329"/>
      <c r="IE173" s="329"/>
      <c r="IF173" s="329"/>
      <c r="IG173" s="329"/>
      <c r="IH173" s="329"/>
      <c r="II173" s="329"/>
      <c r="IJ173" s="329"/>
      <c r="IK173" s="329"/>
      <c r="IL173" s="329"/>
      <c r="IM173" s="329"/>
      <c r="IN173" s="329"/>
      <c r="IO173" s="329"/>
      <c r="IP173" s="329"/>
      <c r="IQ173" s="329"/>
      <c r="IR173" s="329"/>
      <c r="IS173" s="329"/>
      <c r="IT173" s="329"/>
      <c r="IU173" s="329"/>
      <c r="IV173" s="329"/>
      <c r="IW173" s="329"/>
    </row>
    <row r="174" spans="1:257" s="50" customFormat="1" ht="12.95" customHeight="1">
      <c r="A174" s="36" t="s">
        <v>350</v>
      </c>
      <c r="B174" s="36"/>
      <c r="C174" s="37" t="s">
        <v>2128</v>
      </c>
      <c r="D174" s="36">
        <v>210000235</v>
      </c>
      <c r="E174" s="38" t="s">
        <v>3466</v>
      </c>
      <c r="F174" s="38">
        <v>22100139</v>
      </c>
      <c r="G174" s="38" t="s">
        <v>1355</v>
      </c>
      <c r="H174" s="38" t="s">
        <v>457</v>
      </c>
      <c r="I174" s="38" t="s">
        <v>439</v>
      </c>
      <c r="J174" s="38" t="s">
        <v>458</v>
      </c>
      <c r="K174" s="39" t="s">
        <v>404</v>
      </c>
      <c r="L174" s="40" t="s">
        <v>105</v>
      </c>
      <c r="M174" s="38" t="s">
        <v>121</v>
      </c>
      <c r="N174" s="41" t="s">
        <v>83</v>
      </c>
      <c r="O174" s="40" t="s">
        <v>107</v>
      </c>
      <c r="P174" s="38" t="s">
        <v>108</v>
      </c>
      <c r="Q174" s="41" t="s">
        <v>151</v>
      </c>
      <c r="R174" s="39" t="s">
        <v>110</v>
      </c>
      <c r="S174" s="40" t="s">
        <v>107</v>
      </c>
      <c r="T174" s="42" t="s">
        <v>122</v>
      </c>
      <c r="U174" s="38" t="s">
        <v>112</v>
      </c>
      <c r="V174" s="40">
        <v>60</v>
      </c>
      <c r="W174" s="38" t="s">
        <v>113</v>
      </c>
      <c r="X174" s="40"/>
      <c r="Y174" s="40"/>
      <c r="Z174" s="40"/>
      <c r="AA174" s="41">
        <v>30</v>
      </c>
      <c r="AB174" s="39">
        <v>60</v>
      </c>
      <c r="AC174" s="39">
        <v>10</v>
      </c>
      <c r="AD174" s="43" t="s">
        <v>129</v>
      </c>
      <c r="AE174" s="38" t="s">
        <v>115</v>
      </c>
      <c r="AF174" s="43">
        <v>100</v>
      </c>
      <c r="AG174" s="195">
        <v>2550</v>
      </c>
      <c r="AH174" s="44">
        <v>0</v>
      </c>
      <c r="AI174" s="45">
        <f t="shared" si="9"/>
        <v>0</v>
      </c>
      <c r="AJ174" s="46"/>
      <c r="AK174" s="47"/>
      <c r="AL174" s="46"/>
      <c r="AM174" s="46" t="s">
        <v>116</v>
      </c>
      <c r="AN174" s="36"/>
      <c r="AO174" s="38"/>
      <c r="AP174" s="38"/>
      <c r="AQ174" s="38"/>
      <c r="AR174" s="38" t="s">
        <v>464</v>
      </c>
      <c r="AS174" s="38" t="s">
        <v>464</v>
      </c>
      <c r="AT174" s="38"/>
      <c r="AU174" s="38"/>
      <c r="AV174" s="38"/>
      <c r="AW174" s="38"/>
      <c r="AX174" s="38"/>
      <c r="AY174" s="38"/>
      <c r="BC174" s="50">
        <v>140</v>
      </c>
    </row>
    <row r="175" spans="1:257" s="50" customFormat="1" ht="12.95" customHeight="1">
      <c r="A175" s="348" t="s">
        <v>350</v>
      </c>
      <c r="B175" s="347"/>
      <c r="C175" s="347"/>
      <c r="D175" s="348">
        <v>210000235</v>
      </c>
      <c r="E175" s="348" t="s">
        <v>3878</v>
      </c>
      <c r="F175" s="348">
        <v>22100139</v>
      </c>
      <c r="G175" s="328"/>
      <c r="H175" s="445" t="s">
        <v>457</v>
      </c>
      <c r="I175" s="445" t="s">
        <v>439</v>
      </c>
      <c r="J175" s="445" t="s">
        <v>458</v>
      </c>
      <c r="K175" s="348" t="s">
        <v>404</v>
      </c>
      <c r="L175" s="348" t="s">
        <v>105</v>
      </c>
      <c r="M175" s="327" t="s">
        <v>121</v>
      </c>
      <c r="N175" s="348" t="s">
        <v>83</v>
      </c>
      <c r="O175" s="347" t="s">
        <v>107</v>
      </c>
      <c r="P175" s="350" t="s">
        <v>108</v>
      </c>
      <c r="Q175" s="327" t="s">
        <v>109</v>
      </c>
      <c r="R175" s="327" t="s">
        <v>110</v>
      </c>
      <c r="S175" s="347" t="s">
        <v>107</v>
      </c>
      <c r="T175" s="350" t="s">
        <v>122</v>
      </c>
      <c r="U175" s="327" t="s">
        <v>112</v>
      </c>
      <c r="V175" s="327">
        <v>60</v>
      </c>
      <c r="W175" s="327" t="s">
        <v>113</v>
      </c>
      <c r="X175" s="327"/>
      <c r="Y175" s="327"/>
      <c r="Z175" s="327"/>
      <c r="AA175" s="579">
        <v>30</v>
      </c>
      <c r="AB175" s="327">
        <v>60</v>
      </c>
      <c r="AC175" s="579">
        <v>10</v>
      </c>
      <c r="AD175" s="327" t="s">
        <v>129</v>
      </c>
      <c r="AE175" s="327" t="s">
        <v>115</v>
      </c>
      <c r="AF175" s="591">
        <v>100</v>
      </c>
      <c r="AG175" s="597">
        <v>2550</v>
      </c>
      <c r="AH175" s="602">
        <f>AF175*AG175</f>
        <v>255000</v>
      </c>
      <c r="AI175" s="616">
        <f t="shared" si="9"/>
        <v>285600</v>
      </c>
      <c r="AJ175" s="349"/>
      <c r="AK175" s="349"/>
      <c r="AL175" s="349"/>
      <c r="AM175" s="637" t="s">
        <v>116</v>
      </c>
      <c r="AN175" s="644"/>
      <c r="AO175" s="644"/>
      <c r="AP175" s="327"/>
      <c r="AQ175" s="327"/>
      <c r="AR175" s="327" t="s">
        <v>464</v>
      </c>
      <c r="AS175" s="328"/>
      <c r="AT175" s="327"/>
      <c r="AU175" s="327"/>
      <c r="AV175" s="327"/>
      <c r="AW175" s="327"/>
      <c r="AX175" s="327"/>
      <c r="AY175" s="327" t="s">
        <v>3851</v>
      </c>
      <c r="AZ175" s="680"/>
      <c r="BA175" s="329"/>
      <c r="BB175" s="446" t="e">
        <f>VLOOKUP(#REF!,E1:BC172,52,0)</f>
        <v>#REF!</v>
      </c>
      <c r="BC175" s="446" t="e">
        <f>BB175+0.5</f>
        <v>#REF!</v>
      </c>
      <c r="BD175" s="329"/>
      <c r="BE175" s="329"/>
      <c r="BF175" s="329"/>
      <c r="BG175" s="329"/>
      <c r="BH175" s="329"/>
      <c r="BI175" s="329"/>
      <c r="BJ175" s="329"/>
      <c r="BK175" s="329"/>
      <c r="BL175" s="329"/>
      <c r="BM175" s="329"/>
      <c r="BN175" s="329"/>
      <c r="BO175" s="329"/>
      <c r="BP175" s="329"/>
      <c r="BQ175" s="329"/>
      <c r="BR175" s="329"/>
      <c r="BS175" s="329"/>
      <c r="BT175" s="329"/>
      <c r="BU175" s="329"/>
      <c r="BV175" s="329"/>
      <c r="BW175" s="329"/>
      <c r="BX175" s="329"/>
      <c r="BY175" s="329"/>
      <c r="BZ175" s="329"/>
      <c r="CA175" s="329"/>
      <c r="CB175" s="329"/>
      <c r="CC175" s="329"/>
      <c r="CD175" s="329"/>
      <c r="CE175" s="329"/>
      <c r="CF175" s="329"/>
      <c r="CG175" s="329"/>
      <c r="CH175" s="329"/>
      <c r="CI175" s="329"/>
      <c r="CJ175" s="329"/>
      <c r="CK175" s="329"/>
      <c r="CL175" s="329"/>
      <c r="CM175" s="329"/>
      <c r="CN175" s="329"/>
      <c r="CO175" s="329"/>
      <c r="CP175" s="329"/>
      <c r="CQ175" s="329"/>
      <c r="CR175" s="329"/>
      <c r="CS175" s="329"/>
      <c r="CT175" s="329"/>
      <c r="CU175" s="329"/>
      <c r="CV175" s="329"/>
      <c r="CW175" s="329"/>
      <c r="CX175" s="329"/>
      <c r="CY175" s="329"/>
      <c r="CZ175" s="329"/>
      <c r="DA175" s="329"/>
      <c r="DB175" s="329"/>
      <c r="DC175" s="329"/>
      <c r="DD175" s="329"/>
      <c r="DE175" s="329"/>
      <c r="DF175" s="329"/>
      <c r="DG175" s="329"/>
      <c r="DH175" s="329"/>
      <c r="DI175" s="329"/>
      <c r="DJ175" s="329"/>
      <c r="DK175" s="329"/>
      <c r="DL175" s="329"/>
      <c r="DM175" s="329"/>
      <c r="DN175" s="329"/>
      <c r="DO175" s="329"/>
      <c r="DP175" s="329"/>
      <c r="DQ175" s="329"/>
      <c r="DR175" s="329"/>
      <c r="DS175" s="329"/>
      <c r="DT175" s="329"/>
      <c r="DU175" s="329"/>
      <c r="DV175" s="329"/>
      <c r="DW175" s="329"/>
      <c r="DX175" s="329"/>
      <c r="DY175" s="329"/>
      <c r="DZ175" s="329"/>
      <c r="EA175" s="329"/>
      <c r="EB175" s="329"/>
      <c r="EC175" s="329"/>
      <c r="ED175" s="329"/>
      <c r="EE175" s="329"/>
      <c r="EF175" s="329"/>
      <c r="EG175" s="329"/>
      <c r="EH175" s="329"/>
      <c r="EI175" s="329"/>
      <c r="EJ175" s="329"/>
      <c r="EK175" s="329"/>
      <c r="EL175" s="329"/>
      <c r="EM175" s="329"/>
      <c r="EN175" s="329"/>
      <c r="EO175" s="329"/>
      <c r="EP175" s="329"/>
      <c r="EQ175" s="329"/>
      <c r="ER175" s="329"/>
      <c r="ES175" s="329"/>
      <c r="ET175" s="329"/>
      <c r="EU175" s="329"/>
      <c r="EV175" s="329"/>
      <c r="EW175" s="329"/>
      <c r="EX175" s="329"/>
      <c r="EY175" s="329"/>
      <c r="EZ175" s="329"/>
      <c r="FA175" s="329"/>
      <c r="FB175" s="329"/>
      <c r="FC175" s="329"/>
      <c r="FD175" s="329"/>
      <c r="FE175" s="329"/>
      <c r="FF175" s="329"/>
      <c r="FG175" s="329"/>
      <c r="FH175" s="329"/>
      <c r="FI175" s="329"/>
      <c r="FJ175" s="329"/>
      <c r="FK175" s="329"/>
      <c r="FL175" s="329"/>
      <c r="FM175" s="329"/>
      <c r="FN175" s="329"/>
      <c r="FO175" s="329"/>
      <c r="FP175" s="329"/>
      <c r="FQ175" s="329"/>
      <c r="FR175" s="329"/>
      <c r="FS175" s="329"/>
      <c r="FT175" s="329"/>
      <c r="FU175" s="329"/>
      <c r="FV175" s="329"/>
      <c r="FW175" s="329"/>
      <c r="FX175" s="329"/>
      <c r="FY175" s="329"/>
      <c r="FZ175" s="329"/>
      <c r="GA175" s="329"/>
      <c r="GB175" s="329"/>
      <c r="GC175" s="329"/>
      <c r="GD175" s="329"/>
      <c r="GE175" s="329"/>
      <c r="GF175" s="329"/>
      <c r="GG175" s="329"/>
      <c r="GH175" s="329"/>
      <c r="GI175" s="329"/>
      <c r="GJ175" s="329"/>
      <c r="GK175" s="329"/>
      <c r="GL175" s="329"/>
      <c r="GM175" s="329"/>
      <c r="GN175" s="329"/>
      <c r="GO175" s="329"/>
      <c r="GP175" s="329"/>
      <c r="GQ175" s="329"/>
      <c r="GR175" s="329"/>
      <c r="GS175" s="329"/>
      <c r="GT175" s="329"/>
      <c r="GU175" s="329"/>
      <c r="GV175" s="329"/>
      <c r="GW175" s="329"/>
      <c r="GX175" s="329"/>
      <c r="GY175" s="329"/>
      <c r="GZ175" s="329"/>
      <c r="HA175" s="329"/>
      <c r="HB175" s="329"/>
      <c r="HC175" s="329"/>
      <c r="HD175" s="329"/>
      <c r="HE175" s="329"/>
      <c r="HF175" s="329"/>
      <c r="HG175" s="329"/>
      <c r="HH175" s="329"/>
      <c r="HI175" s="329"/>
      <c r="HJ175" s="329"/>
      <c r="HK175" s="329"/>
      <c r="HL175" s="329"/>
      <c r="HM175" s="329"/>
      <c r="HN175" s="329"/>
      <c r="HO175" s="329"/>
      <c r="HP175" s="329"/>
      <c r="HQ175" s="329"/>
      <c r="HR175" s="329"/>
      <c r="HS175" s="329"/>
      <c r="HT175" s="329"/>
      <c r="HU175" s="329"/>
      <c r="HV175" s="329"/>
      <c r="HW175" s="329"/>
      <c r="HX175" s="329"/>
      <c r="HY175" s="329"/>
      <c r="HZ175" s="329"/>
      <c r="IA175" s="329"/>
      <c r="IB175" s="329"/>
      <c r="IC175" s="329"/>
      <c r="ID175" s="329"/>
      <c r="IE175" s="329"/>
      <c r="IF175" s="329"/>
      <c r="IG175" s="329"/>
      <c r="IH175" s="329"/>
      <c r="II175" s="329"/>
      <c r="IJ175" s="329"/>
      <c r="IK175" s="329"/>
      <c r="IL175" s="329"/>
      <c r="IM175" s="329"/>
      <c r="IN175" s="329"/>
      <c r="IO175" s="329"/>
      <c r="IP175" s="329"/>
      <c r="IQ175" s="329"/>
      <c r="IR175" s="329"/>
      <c r="IS175" s="329"/>
      <c r="IT175" s="329"/>
      <c r="IU175" s="329"/>
      <c r="IV175" s="329"/>
      <c r="IW175" s="329"/>
    </row>
    <row r="176" spans="1:257" s="50" customFormat="1" ht="12.95" customHeight="1">
      <c r="A176" s="36" t="s">
        <v>350</v>
      </c>
      <c r="B176" s="36"/>
      <c r="C176" s="37" t="s">
        <v>2128</v>
      </c>
      <c r="D176" s="36">
        <v>210012876</v>
      </c>
      <c r="E176" s="38" t="s">
        <v>3467</v>
      </c>
      <c r="F176" s="38">
        <v>22100140</v>
      </c>
      <c r="G176" s="38" t="s">
        <v>1356</v>
      </c>
      <c r="H176" s="38" t="s">
        <v>465</v>
      </c>
      <c r="I176" s="38" t="s">
        <v>439</v>
      </c>
      <c r="J176" s="38" t="s">
        <v>466</v>
      </c>
      <c r="K176" s="39" t="s">
        <v>404</v>
      </c>
      <c r="L176" s="40" t="s">
        <v>105</v>
      </c>
      <c r="M176" s="38" t="s">
        <v>121</v>
      </c>
      <c r="N176" s="41" t="s">
        <v>83</v>
      </c>
      <c r="O176" s="40" t="s">
        <v>107</v>
      </c>
      <c r="P176" s="38" t="s">
        <v>108</v>
      </c>
      <c r="Q176" s="41" t="s">
        <v>151</v>
      </c>
      <c r="R176" s="39" t="s">
        <v>110</v>
      </c>
      <c r="S176" s="40" t="s">
        <v>107</v>
      </c>
      <c r="T176" s="42" t="s">
        <v>122</v>
      </c>
      <c r="U176" s="38" t="s">
        <v>112</v>
      </c>
      <c r="V176" s="40">
        <v>60</v>
      </c>
      <c r="W176" s="38" t="s">
        <v>113</v>
      </c>
      <c r="X176" s="40"/>
      <c r="Y176" s="40"/>
      <c r="Z176" s="40"/>
      <c r="AA176" s="41">
        <v>30</v>
      </c>
      <c r="AB176" s="39">
        <v>60</v>
      </c>
      <c r="AC176" s="39">
        <v>10</v>
      </c>
      <c r="AD176" s="43" t="s">
        <v>123</v>
      </c>
      <c r="AE176" s="38" t="s">
        <v>115</v>
      </c>
      <c r="AF176" s="43">
        <v>6</v>
      </c>
      <c r="AG176" s="195">
        <v>97692.1</v>
      </c>
      <c r="AH176" s="44">
        <v>0</v>
      </c>
      <c r="AI176" s="45">
        <f t="shared" si="9"/>
        <v>0</v>
      </c>
      <c r="AJ176" s="46"/>
      <c r="AK176" s="47"/>
      <c r="AL176" s="46"/>
      <c r="AM176" s="46" t="s">
        <v>116</v>
      </c>
      <c r="AN176" s="36"/>
      <c r="AO176" s="38"/>
      <c r="AP176" s="38"/>
      <c r="AQ176" s="38"/>
      <c r="AR176" s="38" t="s">
        <v>467</v>
      </c>
      <c r="AS176" s="38" t="s">
        <v>467</v>
      </c>
      <c r="AT176" s="38"/>
      <c r="AU176" s="38"/>
      <c r="AV176" s="38"/>
      <c r="AW176" s="38"/>
      <c r="AX176" s="38"/>
      <c r="AY176" s="38"/>
      <c r="BC176" s="50">
        <v>141</v>
      </c>
    </row>
    <row r="177" spans="1:257" s="50" customFormat="1" ht="12.95" customHeight="1">
      <c r="A177" s="348" t="s">
        <v>350</v>
      </c>
      <c r="B177" s="347"/>
      <c r="C177" s="347" t="s">
        <v>3849</v>
      </c>
      <c r="D177" s="348">
        <v>210012876</v>
      </c>
      <c r="E177" s="348" t="s">
        <v>3879</v>
      </c>
      <c r="F177" s="348">
        <v>22100140</v>
      </c>
      <c r="G177" s="328"/>
      <c r="H177" s="445" t="s">
        <v>465</v>
      </c>
      <c r="I177" s="445" t="s">
        <v>439</v>
      </c>
      <c r="J177" s="445" t="s">
        <v>466</v>
      </c>
      <c r="K177" s="348" t="s">
        <v>404</v>
      </c>
      <c r="L177" s="348" t="s">
        <v>105</v>
      </c>
      <c r="M177" s="327" t="s">
        <v>121</v>
      </c>
      <c r="N177" s="348" t="s">
        <v>83</v>
      </c>
      <c r="O177" s="347" t="s">
        <v>107</v>
      </c>
      <c r="P177" s="350" t="s">
        <v>108</v>
      </c>
      <c r="Q177" s="327" t="s">
        <v>109</v>
      </c>
      <c r="R177" s="327" t="s">
        <v>110</v>
      </c>
      <c r="S177" s="347" t="s">
        <v>107</v>
      </c>
      <c r="T177" s="350" t="s">
        <v>122</v>
      </c>
      <c r="U177" s="327" t="s">
        <v>112</v>
      </c>
      <c r="V177" s="327">
        <v>60</v>
      </c>
      <c r="W177" s="327" t="s">
        <v>113</v>
      </c>
      <c r="X177" s="327"/>
      <c r="Y177" s="327"/>
      <c r="Z177" s="327"/>
      <c r="AA177" s="579">
        <v>30</v>
      </c>
      <c r="AB177" s="327">
        <v>60</v>
      </c>
      <c r="AC177" s="579">
        <v>10</v>
      </c>
      <c r="AD177" s="327" t="s">
        <v>123</v>
      </c>
      <c r="AE177" s="327" t="s">
        <v>115</v>
      </c>
      <c r="AF177" s="591">
        <v>6</v>
      </c>
      <c r="AG177" s="597">
        <v>97692.1</v>
      </c>
      <c r="AH177" s="602">
        <f>AF177*AG177</f>
        <v>586152.60000000009</v>
      </c>
      <c r="AI177" s="616">
        <f t="shared" si="9"/>
        <v>656490.91200000013</v>
      </c>
      <c r="AJ177" s="349"/>
      <c r="AK177" s="349"/>
      <c r="AL177" s="349"/>
      <c r="AM177" s="637" t="s">
        <v>116</v>
      </c>
      <c r="AN177" s="644"/>
      <c r="AO177" s="644"/>
      <c r="AP177" s="327"/>
      <c r="AQ177" s="327"/>
      <c r="AR177" s="327" t="s">
        <v>467</v>
      </c>
      <c r="AS177" s="328"/>
      <c r="AT177" s="327"/>
      <c r="AU177" s="327"/>
      <c r="AV177" s="327"/>
      <c r="AW177" s="327"/>
      <c r="AX177" s="327"/>
      <c r="AY177" s="327" t="s">
        <v>3851</v>
      </c>
      <c r="AZ177" s="680"/>
      <c r="BA177" s="329"/>
      <c r="BB177" s="446" t="e">
        <f>VLOOKUP(#REF!,E1:BC174,52,0)</f>
        <v>#REF!</v>
      </c>
      <c r="BC177" s="446" t="e">
        <f>BB177+0.5</f>
        <v>#REF!</v>
      </c>
      <c r="BD177" s="329"/>
      <c r="BE177" s="329"/>
      <c r="BF177" s="329"/>
      <c r="BG177" s="329"/>
      <c r="BH177" s="329"/>
      <c r="BI177" s="329"/>
      <c r="BJ177" s="329"/>
      <c r="BK177" s="329"/>
      <c r="BL177" s="329"/>
      <c r="BM177" s="329"/>
      <c r="BN177" s="329"/>
      <c r="BO177" s="329"/>
      <c r="BP177" s="329"/>
      <c r="BQ177" s="329"/>
      <c r="BR177" s="329"/>
      <c r="BS177" s="329"/>
      <c r="BT177" s="329"/>
      <c r="BU177" s="329"/>
      <c r="BV177" s="329"/>
      <c r="BW177" s="329"/>
      <c r="BX177" s="329"/>
      <c r="BY177" s="329"/>
      <c r="BZ177" s="329"/>
      <c r="CA177" s="329"/>
      <c r="CB177" s="329"/>
      <c r="CC177" s="329"/>
      <c r="CD177" s="329"/>
      <c r="CE177" s="329"/>
      <c r="CF177" s="329"/>
      <c r="CG177" s="329"/>
      <c r="CH177" s="329"/>
      <c r="CI177" s="329"/>
      <c r="CJ177" s="329"/>
      <c r="CK177" s="329"/>
      <c r="CL177" s="329"/>
      <c r="CM177" s="329"/>
      <c r="CN177" s="329"/>
      <c r="CO177" s="329"/>
      <c r="CP177" s="329"/>
      <c r="CQ177" s="329"/>
      <c r="CR177" s="329"/>
      <c r="CS177" s="329"/>
      <c r="CT177" s="329"/>
      <c r="CU177" s="329"/>
      <c r="CV177" s="329"/>
      <c r="CW177" s="329"/>
      <c r="CX177" s="329"/>
      <c r="CY177" s="329"/>
      <c r="CZ177" s="329"/>
      <c r="DA177" s="329"/>
      <c r="DB177" s="329"/>
      <c r="DC177" s="329"/>
      <c r="DD177" s="329"/>
      <c r="DE177" s="329"/>
      <c r="DF177" s="329"/>
      <c r="DG177" s="329"/>
      <c r="DH177" s="329"/>
      <c r="DI177" s="329"/>
      <c r="DJ177" s="329"/>
      <c r="DK177" s="329"/>
      <c r="DL177" s="329"/>
      <c r="DM177" s="329"/>
      <c r="DN177" s="329"/>
      <c r="DO177" s="329"/>
      <c r="DP177" s="329"/>
      <c r="DQ177" s="329"/>
      <c r="DR177" s="329"/>
      <c r="DS177" s="329"/>
      <c r="DT177" s="329"/>
      <c r="DU177" s="329"/>
      <c r="DV177" s="329"/>
      <c r="DW177" s="329"/>
      <c r="DX177" s="329"/>
      <c r="DY177" s="329"/>
      <c r="DZ177" s="329"/>
      <c r="EA177" s="329"/>
      <c r="EB177" s="329"/>
      <c r="EC177" s="329"/>
      <c r="ED177" s="329"/>
      <c r="EE177" s="329"/>
      <c r="EF177" s="329"/>
      <c r="EG177" s="329"/>
      <c r="EH177" s="329"/>
      <c r="EI177" s="329"/>
      <c r="EJ177" s="329"/>
      <c r="EK177" s="329"/>
      <c r="EL177" s="329"/>
      <c r="EM177" s="329"/>
      <c r="EN177" s="329"/>
      <c r="EO177" s="329"/>
      <c r="EP177" s="329"/>
      <c r="EQ177" s="329"/>
      <c r="ER177" s="329"/>
      <c r="ES177" s="329"/>
      <c r="ET177" s="329"/>
      <c r="EU177" s="329"/>
      <c r="EV177" s="329"/>
      <c r="EW177" s="329"/>
      <c r="EX177" s="329"/>
      <c r="EY177" s="329"/>
      <c r="EZ177" s="329"/>
      <c r="FA177" s="329"/>
      <c r="FB177" s="329"/>
      <c r="FC177" s="329"/>
      <c r="FD177" s="329"/>
      <c r="FE177" s="329"/>
      <c r="FF177" s="329"/>
      <c r="FG177" s="329"/>
      <c r="FH177" s="329"/>
      <c r="FI177" s="329"/>
      <c r="FJ177" s="329"/>
      <c r="FK177" s="329"/>
      <c r="FL177" s="329"/>
      <c r="FM177" s="329"/>
      <c r="FN177" s="329"/>
      <c r="FO177" s="329"/>
      <c r="FP177" s="329"/>
      <c r="FQ177" s="329"/>
      <c r="FR177" s="329"/>
      <c r="FS177" s="329"/>
      <c r="FT177" s="329"/>
      <c r="FU177" s="329"/>
      <c r="FV177" s="329"/>
      <c r="FW177" s="329"/>
      <c r="FX177" s="329"/>
      <c r="FY177" s="329"/>
      <c r="FZ177" s="329"/>
      <c r="GA177" s="329"/>
      <c r="GB177" s="329"/>
      <c r="GC177" s="329"/>
      <c r="GD177" s="329"/>
      <c r="GE177" s="329"/>
      <c r="GF177" s="329"/>
      <c r="GG177" s="329"/>
      <c r="GH177" s="329"/>
      <c r="GI177" s="329"/>
      <c r="GJ177" s="329"/>
      <c r="GK177" s="329"/>
      <c r="GL177" s="329"/>
      <c r="GM177" s="329"/>
      <c r="GN177" s="329"/>
      <c r="GO177" s="329"/>
      <c r="GP177" s="329"/>
      <c r="GQ177" s="329"/>
      <c r="GR177" s="329"/>
      <c r="GS177" s="329"/>
      <c r="GT177" s="329"/>
      <c r="GU177" s="329"/>
      <c r="GV177" s="329"/>
      <c r="GW177" s="329"/>
      <c r="GX177" s="329"/>
      <c r="GY177" s="329"/>
      <c r="GZ177" s="329"/>
      <c r="HA177" s="329"/>
      <c r="HB177" s="329"/>
      <c r="HC177" s="329"/>
      <c r="HD177" s="329"/>
      <c r="HE177" s="329"/>
      <c r="HF177" s="329"/>
      <c r="HG177" s="329"/>
      <c r="HH177" s="329"/>
      <c r="HI177" s="329"/>
      <c r="HJ177" s="329"/>
      <c r="HK177" s="329"/>
      <c r="HL177" s="329"/>
      <c r="HM177" s="329"/>
      <c r="HN177" s="329"/>
      <c r="HO177" s="329"/>
      <c r="HP177" s="329"/>
      <c r="HQ177" s="329"/>
      <c r="HR177" s="329"/>
      <c r="HS177" s="329"/>
      <c r="HT177" s="329"/>
      <c r="HU177" s="329"/>
      <c r="HV177" s="329"/>
      <c r="HW177" s="329"/>
      <c r="HX177" s="329"/>
      <c r="HY177" s="329"/>
      <c r="HZ177" s="329"/>
      <c r="IA177" s="329"/>
      <c r="IB177" s="329"/>
      <c r="IC177" s="329"/>
      <c r="ID177" s="329"/>
      <c r="IE177" s="329"/>
      <c r="IF177" s="329"/>
      <c r="IG177" s="329"/>
      <c r="IH177" s="329"/>
      <c r="II177" s="329"/>
      <c r="IJ177" s="329"/>
      <c r="IK177" s="329"/>
      <c r="IL177" s="329"/>
      <c r="IM177" s="329"/>
      <c r="IN177" s="329"/>
      <c r="IO177" s="329"/>
      <c r="IP177" s="329"/>
      <c r="IQ177" s="329"/>
      <c r="IR177" s="329"/>
      <c r="IS177" s="329"/>
      <c r="IT177" s="329"/>
      <c r="IU177" s="329"/>
      <c r="IV177" s="329"/>
      <c r="IW177" s="329"/>
    </row>
    <row r="178" spans="1:257" s="50" customFormat="1" ht="12.95" customHeight="1">
      <c r="A178" s="36" t="s">
        <v>350</v>
      </c>
      <c r="B178" s="36"/>
      <c r="C178" s="37" t="s">
        <v>2128</v>
      </c>
      <c r="D178" s="36">
        <v>210013697</v>
      </c>
      <c r="E178" s="38" t="s">
        <v>3468</v>
      </c>
      <c r="F178" s="38">
        <v>22100141</v>
      </c>
      <c r="G178" s="38" t="s">
        <v>1357</v>
      </c>
      <c r="H178" s="38" t="s">
        <v>468</v>
      </c>
      <c r="I178" s="38" t="s">
        <v>439</v>
      </c>
      <c r="J178" s="38" t="s">
        <v>469</v>
      </c>
      <c r="K178" s="39" t="s">
        <v>404</v>
      </c>
      <c r="L178" s="40" t="s">
        <v>105</v>
      </c>
      <c r="M178" s="38" t="s">
        <v>121</v>
      </c>
      <c r="N178" s="41" t="s">
        <v>83</v>
      </c>
      <c r="O178" s="40" t="s">
        <v>107</v>
      </c>
      <c r="P178" s="38" t="s">
        <v>108</v>
      </c>
      <c r="Q178" s="41" t="s">
        <v>151</v>
      </c>
      <c r="R178" s="39" t="s">
        <v>110</v>
      </c>
      <c r="S178" s="40" t="s">
        <v>107</v>
      </c>
      <c r="T178" s="42" t="s">
        <v>122</v>
      </c>
      <c r="U178" s="38" t="s">
        <v>112</v>
      </c>
      <c r="V178" s="40">
        <v>60</v>
      </c>
      <c r="W178" s="38" t="s">
        <v>113</v>
      </c>
      <c r="X178" s="40"/>
      <c r="Y178" s="40"/>
      <c r="Z178" s="40"/>
      <c r="AA178" s="41">
        <v>30</v>
      </c>
      <c r="AB178" s="39">
        <v>60</v>
      </c>
      <c r="AC178" s="39">
        <v>10</v>
      </c>
      <c r="AD178" s="43" t="s">
        <v>123</v>
      </c>
      <c r="AE178" s="38" t="s">
        <v>115</v>
      </c>
      <c r="AF178" s="43">
        <v>10</v>
      </c>
      <c r="AG178" s="195">
        <v>128438.17</v>
      </c>
      <c r="AH178" s="44">
        <v>0</v>
      </c>
      <c r="AI178" s="45">
        <f t="shared" si="9"/>
        <v>0</v>
      </c>
      <c r="AJ178" s="46"/>
      <c r="AK178" s="47"/>
      <c r="AL178" s="46"/>
      <c r="AM178" s="46" t="s">
        <v>116</v>
      </c>
      <c r="AN178" s="36"/>
      <c r="AO178" s="38"/>
      <c r="AP178" s="38"/>
      <c r="AQ178" s="38"/>
      <c r="AR178" s="38" t="s">
        <v>470</v>
      </c>
      <c r="AS178" s="38" t="s">
        <v>470</v>
      </c>
      <c r="AT178" s="38"/>
      <c r="AU178" s="38"/>
      <c r="AV178" s="38"/>
      <c r="AW178" s="38"/>
      <c r="AX178" s="38"/>
      <c r="AY178" s="38"/>
      <c r="BC178" s="50">
        <v>142</v>
      </c>
    </row>
    <row r="179" spans="1:257" s="50" customFormat="1" ht="12.95" customHeight="1">
      <c r="A179" s="348" t="s">
        <v>350</v>
      </c>
      <c r="B179" s="347"/>
      <c r="C179" s="347" t="s">
        <v>3849</v>
      </c>
      <c r="D179" s="348">
        <v>210013697</v>
      </c>
      <c r="E179" s="348" t="s">
        <v>3880</v>
      </c>
      <c r="F179" s="348">
        <v>22100141</v>
      </c>
      <c r="G179" s="328"/>
      <c r="H179" s="445" t="s">
        <v>468</v>
      </c>
      <c r="I179" s="445" t="s">
        <v>439</v>
      </c>
      <c r="J179" s="445" t="s">
        <v>469</v>
      </c>
      <c r="K179" s="348" t="s">
        <v>404</v>
      </c>
      <c r="L179" s="348" t="s">
        <v>105</v>
      </c>
      <c r="M179" s="327" t="s">
        <v>121</v>
      </c>
      <c r="N179" s="348" t="s">
        <v>83</v>
      </c>
      <c r="O179" s="347" t="s">
        <v>107</v>
      </c>
      <c r="P179" s="350" t="s">
        <v>108</v>
      </c>
      <c r="Q179" s="327" t="s">
        <v>109</v>
      </c>
      <c r="R179" s="327" t="s">
        <v>110</v>
      </c>
      <c r="S179" s="347" t="s">
        <v>107</v>
      </c>
      <c r="T179" s="350" t="s">
        <v>122</v>
      </c>
      <c r="U179" s="327" t="s">
        <v>112</v>
      </c>
      <c r="V179" s="327">
        <v>60</v>
      </c>
      <c r="W179" s="327" t="s">
        <v>113</v>
      </c>
      <c r="X179" s="327"/>
      <c r="Y179" s="327"/>
      <c r="Z179" s="327"/>
      <c r="AA179" s="579">
        <v>30</v>
      </c>
      <c r="AB179" s="327">
        <v>60</v>
      </c>
      <c r="AC179" s="579">
        <v>10</v>
      </c>
      <c r="AD179" s="327" t="s">
        <v>123</v>
      </c>
      <c r="AE179" s="327" t="s">
        <v>115</v>
      </c>
      <c r="AF179" s="591">
        <v>7</v>
      </c>
      <c r="AG179" s="597">
        <v>128438.17</v>
      </c>
      <c r="AH179" s="602">
        <f>AF179*AG179</f>
        <v>899067.19</v>
      </c>
      <c r="AI179" s="616">
        <f t="shared" si="9"/>
        <v>1006955.2528</v>
      </c>
      <c r="AJ179" s="349"/>
      <c r="AK179" s="349"/>
      <c r="AL179" s="349"/>
      <c r="AM179" s="637" t="s">
        <v>116</v>
      </c>
      <c r="AN179" s="644"/>
      <c r="AO179" s="644"/>
      <c r="AP179" s="327"/>
      <c r="AQ179" s="327"/>
      <c r="AR179" s="327" t="s">
        <v>470</v>
      </c>
      <c r="AS179" s="328"/>
      <c r="AT179" s="327"/>
      <c r="AU179" s="327"/>
      <c r="AV179" s="327"/>
      <c r="AW179" s="327"/>
      <c r="AX179" s="327"/>
      <c r="AY179" s="327" t="s">
        <v>3851</v>
      </c>
      <c r="AZ179" s="680"/>
      <c r="BA179" s="329"/>
      <c r="BB179" s="446" t="e">
        <f>VLOOKUP(#REF!,E1:BC176,52,0)</f>
        <v>#REF!</v>
      </c>
      <c r="BC179" s="446" t="e">
        <f>BB179+0.5</f>
        <v>#REF!</v>
      </c>
      <c r="BD179" s="329"/>
      <c r="BE179" s="329"/>
      <c r="BF179" s="329"/>
      <c r="BG179" s="329"/>
      <c r="BH179" s="329"/>
      <c r="BI179" s="329"/>
      <c r="BJ179" s="329"/>
      <c r="BK179" s="329"/>
      <c r="BL179" s="329"/>
      <c r="BM179" s="329"/>
      <c r="BN179" s="329"/>
      <c r="BO179" s="329"/>
      <c r="BP179" s="329"/>
      <c r="BQ179" s="329"/>
      <c r="BR179" s="329"/>
      <c r="BS179" s="329"/>
      <c r="BT179" s="329"/>
      <c r="BU179" s="329"/>
      <c r="BV179" s="329"/>
      <c r="BW179" s="329"/>
      <c r="BX179" s="329"/>
      <c r="BY179" s="329"/>
      <c r="BZ179" s="329"/>
      <c r="CA179" s="329"/>
      <c r="CB179" s="329"/>
      <c r="CC179" s="329"/>
      <c r="CD179" s="329"/>
      <c r="CE179" s="329"/>
      <c r="CF179" s="329"/>
      <c r="CG179" s="329"/>
      <c r="CH179" s="329"/>
      <c r="CI179" s="329"/>
      <c r="CJ179" s="329"/>
      <c r="CK179" s="329"/>
      <c r="CL179" s="329"/>
      <c r="CM179" s="329"/>
      <c r="CN179" s="329"/>
      <c r="CO179" s="329"/>
      <c r="CP179" s="329"/>
      <c r="CQ179" s="329"/>
      <c r="CR179" s="329"/>
      <c r="CS179" s="329"/>
      <c r="CT179" s="329"/>
      <c r="CU179" s="329"/>
      <c r="CV179" s="329"/>
      <c r="CW179" s="329"/>
      <c r="CX179" s="329"/>
      <c r="CY179" s="329"/>
      <c r="CZ179" s="329"/>
      <c r="DA179" s="329"/>
      <c r="DB179" s="329"/>
      <c r="DC179" s="329"/>
      <c r="DD179" s="329"/>
      <c r="DE179" s="329"/>
      <c r="DF179" s="329"/>
      <c r="DG179" s="329"/>
      <c r="DH179" s="329"/>
      <c r="DI179" s="329"/>
      <c r="DJ179" s="329"/>
      <c r="DK179" s="329"/>
      <c r="DL179" s="329"/>
      <c r="DM179" s="329"/>
      <c r="DN179" s="329"/>
      <c r="DO179" s="329"/>
      <c r="DP179" s="329"/>
      <c r="DQ179" s="329"/>
      <c r="DR179" s="329"/>
      <c r="DS179" s="329"/>
      <c r="DT179" s="329"/>
      <c r="DU179" s="329"/>
      <c r="DV179" s="329"/>
      <c r="DW179" s="329"/>
      <c r="DX179" s="329"/>
      <c r="DY179" s="329"/>
      <c r="DZ179" s="329"/>
      <c r="EA179" s="329"/>
      <c r="EB179" s="329"/>
      <c r="EC179" s="329"/>
      <c r="ED179" s="329"/>
      <c r="EE179" s="329"/>
      <c r="EF179" s="329"/>
      <c r="EG179" s="329"/>
      <c r="EH179" s="329"/>
      <c r="EI179" s="329"/>
      <c r="EJ179" s="329"/>
      <c r="EK179" s="329"/>
      <c r="EL179" s="329"/>
      <c r="EM179" s="329"/>
      <c r="EN179" s="329"/>
      <c r="EO179" s="329"/>
      <c r="EP179" s="329"/>
      <c r="EQ179" s="329"/>
      <c r="ER179" s="329"/>
      <c r="ES179" s="329"/>
      <c r="ET179" s="329"/>
      <c r="EU179" s="329"/>
      <c r="EV179" s="329"/>
      <c r="EW179" s="329"/>
      <c r="EX179" s="329"/>
      <c r="EY179" s="329"/>
      <c r="EZ179" s="329"/>
      <c r="FA179" s="329"/>
      <c r="FB179" s="329"/>
      <c r="FC179" s="329"/>
      <c r="FD179" s="329"/>
      <c r="FE179" s="329"/>
      <c r="FF179" s="329"/>
      <c r="FG179" s="329"/>
      <c r="FH179" s="329"/>
      <c r="FI179" s="329"/>
      <c r="FJ179" s="329"/>
      <c r="FK179" s="329"/>
      <c r="FL179" s="329"/>
      <c r="FM179" s="329"/>
      <c r="FN179" s="329"/>
      <c r="FO179" s="329"/>
      <c r="FP179" s="329"/>
      <c r="FQ179" s="329"/>
      <c r="FR179" s="329"/>
      <c r="FS179" s="329"/>
      <c r="FT179" s="329"/>
      <c r="FU179" s="329"/>
      <c r="FV179" s="329"/>
      <c r="FW179" s="329"/>
      <c r="FX179" s="329"/>
      <c r="FY179" s="329"/>
      <c r="FZ179" s="329"/>
      <c r="GA179" s="329"/>
      <c r="GB179" s="329"/>
      <c r="GC179" s="329"/>
      <c r="GD179" s="329"/>
      <c r="GE179" s="329"/>
      <c r="GF179" s="329"/>
      <c r="GG179" s="329"/>
      <c r="GH179" s="329"/>
      <c r="GI179" s="329"/>
      <c r="GJ179" s="329"/>
      <c r="GK179" s="329"/>
      <c r="GL179" s="329"/>
      <c r="GM179" s="329"/>
      <c r="GN179" s="329"/>
      <c r="GO179" s="329"/>
      <c r="GP179" s="329"/>
      <c r="GQ179" s="329"/>
      <c r="GR179" s="329"/>
      <c r="GS179" s="329"/>
      <c r="GT179" s="329"/>
      <c r="GU179" s="329"/>
      <c r="GV179" s="329"/>
      <c r="GW179" s="329"/>
      <c r="GX179" s="329"/>
      <c r="GY179" s="329"/>
      <c r="GZ179" s="329"/>
      <c r="HA179" s="329"/>
      <c r="HB179" s="329"/>
      <c r="HC179" s="329"/>
      <c r="HD179" s="329"/>
      <c r="HE179" s="329"/>
      <c r="HF179" s="329"/>
      <c r="HG179" s="329"/>
      <c r="HH179" s="329"/>
      <c r="HI179" s="329"/>
      <c r="HJ179" s="329"/>
      <c r="HK179" s="329"/>
      <c r="HL179" s="329"/>
      <c r="HM179" s="329"/>
      <c r="HN179" s="329"/>
      <c r="HO179" s="329"/>
      <c r="HP179" s="329"/>
      <c r="HQ179" s="329"/>
      <c r="HR179" s="329"/>
      <c r="HS179" s="329"/>
      <c r="HT179" s="329"/>
      <c r="HU179" s="329"/>
      <c r="HV179" s="329"/>
      <c r="HW179" s="329"/>
      <c r="HX179" s="329"/>
      <c r="HY179" s="329"/>
      <c r="HZ179" s="329"/>
      <c r="IA179" s="329"/>
      <c r="IB179" s="329"/>
      <c r="IC179" s="329"/>
      <c r="ID179" s="329"/>
      <c r="IE179" s="329"/>
      <c r="IF179" s="329"/>
      <c r="IG179" s="329"/>
      <c r="IH179" s="329"/>
      <c r="II179" s="329"/>
      <c r="IJ179" s="329"/>
      <c r="IK179" s="329"/>
      <c r="IL179" s="329"/>
      <c r="IM179" s="329"/>
      <c r="IN179" s="329"/>
      <c r="IO179" s="329"/>
      <c r="IP179" s="329"/>
      <c r="IQ179" s="329"/>
      <c r="IR179" s="329"/>
      <c r="IS179" s="329"/>
      <c r="IT179" s="329"/>
      <c r="IU179" s="329"/>
      <c r="IV179" s="329"/>
      <c r="IW179" s="329"/>
    </row>
    <row r="180" spans="1:257" s="50" customFormat="1" ht="12.95" customHeight="1">
      <c r="A180" s="36" t="s">
        <v>350</v>
      </c>
      <c r="B180" s="36"/>
      <c r="C180" s="37" t="s">
        <v>2128</v>
      </c>
      <c r="D180" s="36">
        <v>210013830</v>
      </c>
      <c r="E180" s="38" t="s">
        <v>3469</v>
      </c>
      <c r="F180" s="38">
        <v>22100142</v>
      </c>
      <c r="G180" s="38" t="s">
        <v>1358</v>
      </c>
      <c r="H180" s="38" t="s">
        <v>468</v>
      </c>
      <c r="I180" s="38" t="s">
        <v>439</v>
      </c>
      <c r="J180" s="38" t="s">
        <v>469</v>
      </c>
      <c r="K180" s="39" t="s">
        <v>404</v>
      </c>
      <c r="L180" s="40" t="s">
        <v>105</v>
      </c>
      <c r="M180" s="38" t="s">
        <v>121</v>
      </c>
      <c r="N180" s="41" t="s">
        <v>83</v>
      </c>
      <c r="O180" s="40" t="s">
        <v>107</v>
      </c>
      <c r="P180" s="38" t="s">
        <v>108</v>
      </c>
      <c r="Q180" s="41" t="s">
        <v>151</v>
      </c>
      <c r="R180" s="39" t="s">
        <v>110</v>
      </c>
      <c r="S180" s="40" t="s">
        <v>107</v>
      </c>
      <c r="T180" s="42" t="s">
        <v>122</v>
      </c>
      <c r="U180" s="38" t="s">
        <v>112</v>
      </c>
      <c r="V180" s="40">
        <v>60</v>
      </c>
      <c r="W180" s="38" t="s">
        <v>113</v>
      </c>
      <c r="X180" s="40"/>
      <c r="Y180" s="40"/>
      <c r="Z180" s="40"/>
      <c r="AA180" s="41">
        <v>30</v>
      </c>
      <c r="AB180" s="39">
        <v>60</v>
      </c>
      <c r="AC180" s="39">
        <v>10</v>
      </c>
      <c r="AD180" s="43" t="s">
        <v>123</v>
      </c>
      <c r="AE180" s="38" t="s">
        <v>115</v>
      </c>
      <c r="AF180" s="43">
        <v>8</v>
      </c>
      <c r="AG180" s="195">
        <v>190969.5</v>
      </c>
      <c r="AH180" s="44">
        <v>0</v>
      </c>
      <c r="AI180" s="45">
        <f t="shared" ref="AI180:AI188" si="11">AH180*1.12</f>
        <v>0</v>
      </c>
      <c r="AJ180" s="46"/>
      <c r="AK180" s="47"/>
      <c r="AL180" s="46"/>
      <c r="AM180" s="46" t="s">
        <v>116</v>
      </c>
      <c r="AN180" s="36"/>
      <c r="AO180" s="38"/>
      <c r="AP180" s="38"/>
      <c r="AQ180" s="38"/>
      <c r="AR180" s="38" t="s">
        <v>471</v>
      </c>
      <c r="AS180" s="38" t="s">
        <v>471</v>
      </c>
      <c r="AT180" s="38"/>
      <c r="AU180" s="38"/>
      <c r="AV180" s="38"/>
      <c r="AW180" s="38"/>
      <c r="AX180" s="38"/>
      <c r="AY180" s="38"/>
      <c r="BC180" s="50">
        <v>143</v>
      </c>
    </row>
    <row r="181" spans="1:257" s="50" customFormat="1" ht="12.95" customHeight="1">
      <c r="A181" s="348" t="s">
        <v>350</v>
      </c>
      <c r="B181" s="347"/>
      <c r="C181" s="347" t="s">
        <v>3849</v>
      </c>
      <c r="D181" s="348">
        <v>210013830</v>
      </c>
      <c r="E181" s="348" t="s">
        <v>3881</v>
      </c>
      <c r="F181" s="348">
        <v>22100142</v>
      </c>
      <c r="G181" s="328"/>
      <c r="H181" s="445" t="s">
        <v>468</v>
      </c>
      <c r="I181" s="445" t="s">
        <v>439</v>
      </c>
      <c r="J181" s="445" t="s">
        <v>469</v>
      </c>
      <c r="K181" s="348" t="s">
        <v>404</v>
      </c>
      <c r="L181" s="348" t="s">
        <v>105</v>
      </c>
      <c r="M181" s="327" t="s">
        <v>121</v>
      </c>
      <c r="N181" s="348" t="s">
        <v>83</v>
      </c>
      <c r="O181" s="347" t="s">
        <v>107</v>
      </c>
      <c r="P181" s="350" t="s">
        <v>108</v>
      </c>
      <c r="Q181" s="327" t="s">
        <v>109</v>
      </c>
      <c r="R181" s="327" t="s">
        <v>110</v>
      </c>
      <c r="S181" s="347" t="s">
        <v>107</v>
      </c>
      <c r="T181" s="350" t="s">
        <v>122</v>
      </c>
      <c r="U181" s="327" t="s">
        <v>112</v>
      </c>
      <c r="V181" s="327">
        <v>60</v>
      </c>
      <c r="W181" s="327" t="s">
        <v>113</v>
      </c>
      <c r="X181" s="327"/>
      <c r="Y181" s="327"/>
      <c r="Z181" s="327"/>
      <c r="AA181" s="579">
        <v>30</v>
      </c>
      <c r="AB181" s="327">
        <v>60</v>
      </c>
      <c r="AC181" s="579">
        <v>10</v>
      </c>
      <c r="AD181" s="327" t="s">
        <v>123</v>
      </c>
      <c r="AE181" s="327" t="s">
        <v>115</v>
      </c>
      <c r="AF181" s="591">
        <v>8</v>
      </c>
      <c r="AG181" s="597">
        <v>190969.5</v>
      </c>
      <c r="AH181" s="602">
        <f>AF181*AG181</f>
        <v>1527756</v>
      </c>
      <c r="AI181" s="616">
        <f t="shared" si="11"/>
        <v>1711086.7200000002</v>
      </c>
      <c r="AJ181" s="349"/>
      <c r="AK181" s="349"/>
      <c r="AL181" s="349"/>
      <c r="AM181" s="637" t="s">
        <v>116</v>
      </c>
      <c r="AN181" s="644"/>
      <c r="AO181" s="644"/>
      <c r="AP181" s="327"/>
      <c r="AQ181" s="327"/>
      <c r="AR181" s="327" t="s">
        <v>471</v>
      </c>
      <c r="AS181" s="328"/>
      <c r="AT181" s="327"/>
      <c r="AU181" s="327"/>
      <c r="AV181" s="327"/>
      <c r="AW181" s="327"/>
      <c r="AX181" s="327"/>
      <c r="AY181" s="327" t="s">
        <v>3851</v>
      </c>
      <c r="AZ181" s="680"/>
      <c r="BA181" s="329"/>
      <c r="BB181" s="446" t="e">
        <f>VLOOKUP(#REF!,E1:BC178,52,0)</f>
        <v>#REF!</v>
      </c>
      <c r="BC181" s="446" t="e">
        <f>BB181+0.5</f>
        <v>#REF!</v>
      </c>
      <c r="BD181" s="329"/>
      <c r="BE181" s="329"/>
      <c r="BF181" s="329"/>
      <c r="BG181" s="329"/>
      <c r="BH181" s="329"/>
      <c r="BI181" s="329"/>
      <c r="BJ181" s="329"/>
      <c r="BK181" s="329"/>
      <c r="BL181" s="329"/>
      <c r="BM181" s="329"/>
      <c r="BN181" s="329"/>
      <c r="BO181" s="329"/>
      <c r="BP181" s="329"/>
      <c r="BQ181" s="329"/>
      <c r="BR181" s="329"/>
      <c r="BS181" s="329"/>
      <c r="BT181" s="329"/>
      <c r="BU181" s="329"/>
      <c r="BV181" s="329"/>
      <c r="BW181" s="329"/>
      <c r="BX181" s="329"/>
      <c r="BY181" s="329"/>
      <c r="BZ181" s="329"/>
      <c r="CA181" s="329"/>
      <c r="CB181" s="329"/>
      <c r="CC181" s="329"/>
      <c r="CD181" s="329"/>
      <c r="CE181" s="329"/>
      <c r="CF181" s="329"/>
      <c r="CG181" s="329"/>
      <c r="CH181" s="329"/>
      <c r="CI181" s="329"/>
      <c r="CJ181" s="329"/>
      <c r="CK181" s="329"/>
      <c r="CL181" s="329"/>
      <c r="CM181" s="329"/>
      <c r="CN181" s="329"/>
      <c r="CO181" s="329"/>
      <c r="CP181" s="329"/>
      <c r="CQ181" s="329"/>
      <c r="CR181" s="329"/>
      <c r="CS181" s="329"/>
      <c r="CT181" s="329"/>
      <c r="CU181" s="329"/>
      <c r="CV181" s="329"/>
      <c r="CW181" s="329"/>
      <c r="CX181" s="329"/>
      <c r="CY181" s="329"/>
      <c r="CZ181" s="329"/>
      <c r="DA181" s="329"/>
      <c r="DB181" s="329"/>
      <c r="DC181" s="329"/>
      <c r="DD181" s="329"/>
      <c r="DE181" s="329"/>
      <c r="DF181" s="329"/>
      <c r="DG181" s="329"/>
      <c r="DH181" s="329"/>
      <c r="DI181" s="329"/>
      <c r="DJ181" s="329"/>
      <c r="DK181" s="329"/>
      <c r="DL181" s="329"/>
      <c r="DM181" s="329"/>
      <c r="DN181" s="329"/>
      <c r="DO181" s="329"/>
      <c r="DP181" s="329"/>
      <c r="DQ181" s="329"/>
      <c r="DR181" s="329"/>
      <c r="DS181" s="329"/>
      <c r="DT181" s="329"/>
      <c r="DU181" s="329"/>
      <c r="DV181" s="329"/>
      <c r="DW181" s="329"/>
      <c r="DX181" s="329"/>
      <c r="DY181" s="329"/>
      <c r="DZ181" s="329"/>
      <c r="EA181" s="329"/>
      <c r="EB181" s="329"/>
      <c r="EC181" s="329"/>
      <c r="ED181" s="329"/>
      <c r="EE181" s="329"/>
      <c r="EF181" s="329"/>
      <c r="EG181" s="329"/>
      <c r="EH181" s="329"/>
      <c r="EI181" s="329"/>
      <c r="EJ181" s="329"/>
      <c r="EK181" s="329"/>
      <c r="EL181" s="329"/>
      <c r="EM181" s="329"/>
      <c r="EN181" s="329"/>
      <c r="EO181" s="329"/>
      <c r="EP181" s="329"/>
      <c r="EQ181" s="329"/>
      <c r="ER181" s="329"/>
      <c r="ES181" s="329"/>
      <c r="ET181" s="329"/>
      <c r="EU181" s="329"/>
      <c r="EV181" s="329"/>
      <c r="EW181" s="329"/>
      <c r="EX181" s="329"/>
      <c r="EY181" s="329"/>
      <c r="EZ181" s="329"/>
      <c r="FA181" s="329"/>
      <c r="FB181" s="329"/>
      <c r="FC181" s="329"/>
      <c r="FD181" s="329"/>
      <c r="FE181" s="329"/>
      <c r="FF181" s="329"/>
      <c r="FG181" s="329"/>
      <c r="FH181" s="329"/>
      <c r="FI181" s="329"/>
      <c r="FJ181" s="329"/>
      <c r="FK181" s="329"/>
      <c r="FL181" s="329"/>
      <c r="FM181" s="329"/>
      <c r="FN181" s="329"/>
      <c r="FO181" s="329"/>
      <c r="FP181" s="329"/>
      <c r="FQ181" s="329"/>
      <c r="FR181" s="329"/>
      <c r="FS181" s="329"/>
      <c r="FT181" s="329"/>
      <c r="FU181" s="329"/>
      <c r="FV181" s="329"/>
      <c r="FW181" s="329"/>
      <c r="FX181" s="329"/>
      <c r="FY181" s="329"/>
      <c r="FZ181" s="329"/>
      <c r="GA181" s="329"/>
      <c r="GB181" s="329"/>
      <c r="GC181" s="329"/>
      <c r="GD181" s="329"/>
      <c r="GE181" s="329"/>
      <c r="GF181" s="329"/>
      <c r="GG181" s="329"/>
      <c r="GH181" s="329"/>
      <c r="GI181" s="329"/>
      <c r="GJ181" s="329"/>
      <c r="GK181" s="329"/>
      <c r="GL181" s="329"/>
      <c r="GM181" s="329"/>
      <c r="GN181" s="329"/>
      <c r="GO181" s="329"/>
      <c r="GP181" s="329"/>
      <c r="GQ181" s="329"/>
      <c r="GR181" s="329"/>
      <c r="GS181" s="329"/>
      <c r="GT181" s="329"/>
      <c r="GU181" s="329"/>
      <c r="GV181" s="329"/>
      <c r="GW181" s="329"/>
      <c r="GX181" s="329"/>
      <c r="GY181" s="329"/>
      <c r="GZ181" s="329"/>
      <c r="HA181" s="329"/>
      <c r="HB181" s="329"/>
      <c r="HC181" s="329"/>
      <c r="HD181" s="329"/>
      <c r="HE181" s="329"/>
      <c r="HF181" s="329"/>
      <c r="HG181" s="329"/>
      <c r="HH181" s="329"/>
      <c r="HI181" s="329"/>
      <c r="HJ181" s="329"/>
      <c r="HK181" s="329"/>
      <c r="HL181" s="329"/>
      <c r="HM181" s="329"/>
      <c r="HN181" s="329"/>
      <c r="HO181" s="329"/>
      <c r="HP181" s="329"/>
      <c r="HQ181" s="329"/>
      <c r="HR181" s="329"/>
      <c r="HS181" s="329"/>
      <c r="HT181" s="329"/>
      <c r="HU181" s="329"/>
      <c r="HV181" s="329"/>
      <c r="HW181" s="329"/>
      <c r="HX181" s="329"/>
      <c r="HY181" s="329"/>
      <c r="HZ181" s="329"/>
      <c r="IA181" s="329"/>
      <c r="IB181" s="329"/>
      <c r="IC181" s="329"/>
      <c r="ID181" s="329"/>
      <c r="IE181" s="329"/>
      <c r="IF181" s="329"/>
      <c r="IG181" s="329"/>
      <c r="IH181" s="329"/>
      <c r="II181" s="329"/>
      <c r="IJ181" s="329"/>
      <c r="IK181" s="329"/>
      <c r="IL181" s="329"/>
      <c r="IM181" s="329"/>
      <c r="IN181" s="329"/>
      <c r="IO181" s="329"/>
      <c r="IP181" s="329"/>
      <c r="IQ181" s="329"/>
      <c r="IR181" s="329"/>
      <c r="IS181" s="329"/>
      <c r="IT181" s="329"/>
      <c r="IU181" s="329"/>
      <c r="IV181" s="329"/>
      <c r="IW181" s="329"/>
    </row>
    <row r="182" spans="1:257" s="50" customFormat="1" ht="12.95" customHeight="1">
      <c r="A182" s="36" t="s">
        <v>350</v>
      </c>
      <c r="B182" s="36"/>
      <c r="C182" s="37" t="s">
        <v>2128</v>
      </c>
      <c r="D182" s="36">
        <v>210012878</v>
      </c>
      <c r="E182" s="38" t="s">
        <v>3470</v>
      </c>
      <c r="F182" s="38">
        <v>22100143</v>
      </c>
      <c r="G182" s="38" t="s">
        <v>1359</v>
      </c>
      <c r="H182" s="38" t="s">
        <v>472</v>
      </c>
      <c r="I182" s="38" t="s">
        <v>439</v>
      </c>
      <c r="J182" s="38" t="s">
        <v>473</v>
      </c>
      <c r="K182" s="39" t="s">
        <v>404</v>
      </c>
      <c r="L182" s="40" t="s">
        <v>105</v>
      </c>
      <c r="M182" s="38" t="s">
        <v>121</v>
      </c>
      <c r="N182" s="41" t="s">
        <v>83</v>
      </c>
      <c r="O182" s="40" t="s">
        <v>107</v>
      </c>
      <c r="P182" s="38" t="s">
        <v>108</v>
      </c>
      <c r="Q182" s="41" t="s">
        <v>151</v>
      </c>
      <c r="R182" s="39" t="s">
        <v>110</v>
      </c>
      <c r="S182" s="40" t="s">
        <v>107</v>
      </c>
      <c r="T182" s="42" t="s">
        <v>122</v>
      </c>
      <c r="U182" s="38" t="s">
        <v>112</v>
      </c>
      <c r="V182" s="40">
        <v>60</v>
      </c>
      <c r="W182" s="38" t="s">
        <v>113</v>
      </c>
      <c r="X182" s="40"/>
      <c r="Y182" s="40"/>
      <c r="Z182" s="40"/>
      <c r="AA182" s="41">
        <v>30</v>
      </c>
      <c r="AB182" s="39">
        <v>60</v>
      </c>
      <c r="AC182" s="39">
        <v>10</v>
      </c>
      <c r="AD182" s="43" t="s">
        <v>123</v>
      </c>
      <c r="AE182" s="38" t="s">
        <v>115</v>
      </c>
      <c r="AF182" s="43">
        <v>2</v>
      </c>
      <c r="AG182" s="195">
        <v>296353.71000000002</v>
      </c>
      <c r="AH182" s="44">
        <v>0</v>
      </c>
      <c r="AI182" s="45">
        <f t="shared" si="11"/>
        <v>0</v>
      </c>
      <c r="AJ182" s="46"/>
      <c r="AK182" s="47"/>
      <c r="AL182" s="46"/>
      <c r="AM182" s="46" t="s">
        <v>116</v>
      </c>
      <c r="AN182" s="36"/>
      <c r="AO182" s="38"/>
      <c r="AP182" s="38"/>
      <c r="AQ182" s="38"/>
      <c r="AR182" s="38" t="s">
        <v>474</v>
      </c>
      <c r="AS182" s="38" t="s">
        <v>474</v>
      </c>
      <c r="AT182" s="38"/>
      <c r="AU182" s="38"/>
      <c r="AV182" s="38"/>
      <c r="AW182" s="38"/>
      <c r="AX182" s="38"/>
      <c r="AY182" s="38"/>
      <c r="BC182" s="50">
        <v>144</v>
      </c>
    </row>
    <row r="183" spans="1:257" s="50" customFormat="1" ht="12.95" customHeight="1">
      <c r="A183" s="348" t="s">
        <v>350</v>
      </c>
      <c r="B183" s="347"/>
      <c r="C183" s="347" t="s">
        <v>3849</v>
      </c>
      <c r="D183" s="348">
        <v>210012878</v>
      </c>
      <c r="E183" s="348" t="s">
        <v>3882</v>
      </c>
      <c r="F183" s="348">
        <v>22100143</v>
      </c>
      <c r="G183" s="328"/>
      <c r="H183" s="445" t="s">
        <v>472</v>
      </c>
      <c r="I183" s="445" t="s">
        <v>439</v>
      </c>
      <c r="J183" s="445" t="s">
        <v>473</v>
      </c>
      <c r="K183" s="348" t="s">
        <v>404</v>
      </c>
      <c r="L183" s="348" t="s">
        <v>105</v>
      </c>
      <c r="M183" s="327" t="s">
        <v>121</v>
      </c>
      <c r="N183" s="348" t="s">
        <v>83</v>
      </c>
      <c r="O183" s="347" t="s">
        <v>107</v>
      </c>
      <c r="P183" s="350" t="s">
        <v>108</v>
      </c>
      <c r="Q183" s="327" t="s">
        <v>109</v>
      </c>
      <c r="R183" s="327" t="s">
        <v>110</v>
      </c>
      <c r="S183" s="347" t="s">
        <v>107</v>
      </c>
      <c r="T183" s="350" t="s">
        <v>122</v>
      </c>
      <c r="U183" s="327" t="s">
        <v>112</v>
      </c>
      <c r="V183" s="327">
        <v>60</v>
      </c>
      <c r="W183" s="327" t="s">
        <v>113</v>
      </c>
      <c r="X183" s="327"/>
      <c r="Y183" s="327"/>
      <c r="Z183" s="327"/>
      <c r="AA183" s="579">
        <v>30</v>
      </c>
      <c r="AB183" s="327">
        <v>60</v>
      </c>
      <c r="AC183" s="579">
        <v>10</v>
      </c>
      <c r="AD183" s="327" t="s">
        <v>123</v>
      </c>
      <c r="AE183" s="327" t="s">
        <v>115</v>
      </c>
      <c r="AF183" s="591">
        <v>2</v>
      </c>
      <c r="AG183" s="597">
        <v>296353.71000000002</v>
      </c>
      <c r="AH183" s="602">
        <f>AF183*AG183</f>
        <v>592707.42000000004</v>
      </c>
      <c r="AI183" s="616">
        <f t="shared" si="11"/>
        <v>663832.31040000007</v>
      </c>
      <c r="AJ183" s="349"/>
      <c r="AK183" s="349"/>
      <c r="AL183" s="349"/>
      <c r="AM183" s="637" t="s">
        <v>116</v>
      </c>
      <c r="AN183" s="644"/>
      <c r="AO183" s="644"/>
      <c r="AP183" s="327"/>
      <c r="AQ183" s="327"/>
      <c r="AR183" s="327" t="s">
        <v>474</v>
      </c>
      <c r="AS183" s="328"/>
      <c r="AT183" s="327"/>
      <c r="AU183" s="327"/>
      <c r="AV183" s="327"/>
      <c r="AW183" s="327"/>
      <c r="AX183" s="327"/>
      <c r="AY183" s="327" t="s">
        <v>3851</v>
      </c>
      <c r="AZ183" s="680"/>
      <c r="BA183" s="329"/>
      <c r="BB183" s="446" t="e">
        <f>VLOOKUP(#REF!,E1:BC180,52,0)</f>
        <v>#REF!</v>
      </c>
      <c r="BC183" s="446" t="e">
        <f>BB183+0.5</f>
        <v>#REF!</v>
      </c>
      <c r="BD183" s="329"/>
      <c r="BE183" s="329"/>
      <c r="BF183" s="329"/>
      <c r="BG183" s="329"/>
      <c r="BH183" s="329"/>
      <c r="BI183" s="329"/>
      <c r="BJ183" s="329"/>
      <c r="BK183" s="329"/>
      <c r="BL183" s="329"/>
      <c r="BM183" s="329"/>
      <c r="BN183" s="329"/>
      <c r="BO183" s="329"/>
      <c r="BP183" s="329"/>
      <c r="BQ183" s="329"/>
      <c r="BR183" s="329"/>
      <c r="BS183" s="329"/>
      <c r="BT183" s="329"/>
      <c r="BU183" s="329"/>
      <c r="BV183" s="329"/>
      <c r="BW183" s="329"/>
      <c r="BX183" s="329"/>
      <c r="BY183" s="329"/>
      <c r="BZ183" s="329"/>
      <c r="CA183" s="329"/>
      <c r="CB183" s="329"/>
      <c r="CC183" s="329"/>
      <c r="CD183" s="329"/>
      <c r="CE183" s="329"/>
      <c r="CF183" s="329"/>
      <c r="CG183" s="329"/>
      <c r="CH183" s="329"/>
      <c r="CI183" s="329"/>
      <c r="CJ183" s="329"/>
      <c r="CK183" s="329"/>
      <c r="CL183" s="329"/>
      <c r="CM183" s="329"/>
      <c r="CN183" s="329"/>
      <c r="CO183" s="329"/>
      <c r="CP183" s="329"/>
      <c r="CQ183" s="329"/>
      <c r="CR183" s="329"/>
      <c r="CS183" s="329"/>
      <c r="CT183" s="329"/>
      <c r="CU183" s="329"/>
      <c r="CV183" s="329"/>
      <c r="CW183" s="329"/>
      <c r="CX183" s="329"/>
      <c r="CY183" s="329"/>
      <c r="CZ183" s="329"/>
      <c r="DA183" s="329"/>
      <c r="DB183" s="329"/>
      <c r="DC183" s="329"/>
      <c r="DD183" s="329"/>
      <c r="DE183" s="329"/>
      <c r="DF183" s="329"/>
      <c r="DG183" s="329"/>
      <c r="DH183" s="329"/>
      <c r="DI183" s="329"/>
      <c r="DJ183" s="329"/>
      <c r="DK183" s="329"/>
      <c r="DL183" s="329"/>
      <c r="DM183" s="329"/>
      <c r="DN183" s="329"/>
      <c r="DO183" s="329"/>
      <c r="DP183" s="329"/>
      <c r="DQ183" s="329"/>
      <c r="DR183" s="329"/>
      <c r="DS183" s="329"/>
      <c r="DT183" s="329"/>
      <c r="DU183" s="329"/>
      <c r="DV183" s="329"/>
      <c r="DW183" s="329"/>
      <c r="DX183" s="329"/>
      <c r="DY183" s="329"/>
      <c r="DZ183" s="329"/>
      <c r="EA183" s="329"/>
      <c r="EB183" s="329"/>
      <c r="EC183" s="329"/>
      <c r="ED183" s="329"/>
      <c r="EE183" s="329"/>
      <c r="EF183" s="329"/>
      <c r="EG183" s="329"/>
      <c r="EH183" s="329"/>
      <c r="EI183" s="329"/>
      <c r="EJ183" s="329"/>
      <c r="EK183" s="329"/>
      <c r="EL183" s="329"/>
      <c r="EM183" s="329"/>
      <c r="EN183" s="329"/>
      <c r="EO183" s="329"/>
      <c r="EP183" s="329"/>
      <c r="EQ183" s="329"/>
      <c r="ER183" s="329"/>
      <c r="ES183" s="329"/>
      <c r="ET183" s="329"/>
      <c r="EU183" s="329"/>
      <c r="EV183" s="329"/>
      <c r="EW183" s="329"/>
      <c r="EX183" s="329"/>
      <c r="EY183" s="329"/>
      <c r="EZ183" s="329"/>
      <c r="FA183" s="329"/>
      <c r="FB183" s="329"/>
      <c r="FC183" s="329"/>
      <c r="FD183" s="329"/>
      <c r="FE183" s="329"/>
      <c r="FF183" s="329"/>
      <c r="FG183" s="329"/>
      <c r="FH183" s="329"/>
      <c r="FI183" s="329"/>
      <c r="FJ183" s="329"/>
      <c r="FK183" s="329"/>
      <c r="FL183" s="329"/>
      <c r="FM183" s="329"/>
      <c r="FN183" s="329"/>
      <c r="FO183" s="329"/>
      <c r="FP183" s="329"/>
      <c r="FQ183" s="329"/>
      <c r="FR183" s="329"/>
      <c r="FS183" s="329"/>
      <c r="FT183" s="329"/>
      <c r="FU183" s="329"/>
      <c r="FV183" s="329"/>
      <c r="FW183" s="329"/>
      <c r="FX183" s="329"/>
      <c r="FY183" s="329"/>
      <c r="FZ183" s="329"/>
      <c r="GA183" s="329"/>
      <c r="GB183" s="329"/>
      <c r="GC183" s="329"/>
      <c r="GD183" s="329"/>
      <c r="GE183" s="329"/>
      <c r="GF183" s="329"/>
      <c r="GG183" s="329"/>
      <c r="GH183" s="329"/>
      <c r="GI183" s="329"/>
      <c r="GJ183" s="329"/>
      <c r="GK183" s="329"/>
      <c r="GL183" s="329"/>
      <c r="GM183" s="329"/>
      <c r="GN183" s="329"/>
      <c r="GO183" s="329"/>
      <c r="GP183" s="329"/>
      <c r="GQ183" s="329"/>
      <c r="GR183" s="329"/>
      <c r="GS183" s="329"/>
      <c r="GT183" s="329"/>
      <c r="GU183" s="329"/>
      <c r="GV183" s="329"/>
      <c r="GW183" s="329"/>
      <c r="GX183" s="329"/>
      <c r="GY183" s="329"/>
      <c r="GZ183" s="329"/>
      <c r="HA183" s="329"/>
      <c r="HB183" s="329"/>
      <c r="HC183" s="329"/>
      <c r="HD183" s="329"/>
      <c r="HE183" s="329"/>
      <c r="HF183" s="329"/>
      <c r="HG183" s="329"/>
      <c r="HH183" s="329"/>
      <c r="HI183" s="329"/>
      <c r="HJ183" s="329"/>
      <c r="HK183" s="329"/>
      <c r="HL183" s="329"/>
      <c r="HM183" s="329"/>
      <c r="HN183" s="329"/>
      <c r="HO183" s="329"/>
      <c r="HP183" s="329"/>
      <c r="HQ183" s="329"/>
      <c r="HR183" s="329"/>
      <c r="HS183" s="329"/>
      <c r="HT183" s="329"/>
      <c r="HU183" s="329"/>
      <c r="HV183" s="329"/>
      <c r="HW183" s="329"/>
      <c r="HX183" s="329"/>
      <c r="HY183" s="329"/>
      <c r="HZ183" s="329"/>
      <c r="IA183" s="329"/>
      <c r="IB183" s="329"/>
      <c r="IC183" s="329"/>
      <c r="ID183" s="329"/>
      <c r="IE183" s="329"/>
      <c r="IF183" s="329"/>
      <c r="IG183" s="329"/>
      <c r="IH183" s="329"/>
      <c r="II183" s="329"/>
      <c r="IJ183" s="329"/>
      <c r="IK183" s="329"/>
      <c r="IL183" s="329"/>
      <c r="IM183" s="329"/>
      <c r="IN183" s="329"/>
      <c r="IO183" s="329"/>
      <c r="IP183" s="329"/>
      <c r="IQ183" s="329"/>
      <c r="IR183" s="329"/>
      <c r="IS183" s="329"/>
      <c r="IT183" s="329"/>
      <c r="IU183" s="329"/>
      <c r="IV183" s="329"/>
      <c r="IW183" s="329"/>
    </row>
    <row r="184" spans="1:257" s="50" customFormat="1" ht="12.95" customHeight="1">
      <c r="A184" s="36" t="s">
        <v>350</v>
      </c>
      <c r="B184" s="36"/>
      <c r="C184" s="37" t="s">
        <v>2128</v>
      </c>
      <c r="D184" s="36">
        <v>210028649</v>
      </c>
      <c r="E184" s="38" t="s">
        <v>3471</v>
      </c>
      <c r="F184" s="38">
        <v>22100144</v>
      </c>
      <c r="G184" s="38" t="s">
        <v>1360</v>
      </c>
      <c r="H184" s="38" t="s">
        <v>472</v>
      </c>
      <c r="I184" s="38" t="s">
        <v>439</v>
      </c>
      <c r="J184" s="38" t="s">
        <v>473</v>
      </c>
      <c r="K184" s="39" t="s">
        <v>404</v>
      </c>
      <c r="L184" s="40" t="s">
        <v>105</v>
      </c>
      <c r="M184" s="38" t="s">
        <v>121</v>
      </c>
      <c r="N184" s="41" t="s">
        <v>83</v>
      </c>
      <c r="O184" s="40" t="s">
        <v>107</v>
      </c>
      <c r="P184" s="38" t="s">
        <v>108</v>
      </c>
      <c r="Q184" s="41" t="s">
        <v>151</v>
      </c>
      <c r="R184" s="39" t="s">
        <v>110</v>
      </c>
      <c r="S184" s="40" t="s">
        <v>107</v>
      </c>
      <c r="T184" s="42" t="s">
        <v>122</v>
      </c>
      <c r="U184" s="38" t="s">
        <v>112</v>
      </c>
      <c r="V184" s="40">
        <v>60</v>
      </c>
      <c r="W184" s="38" t="s">
        <v>113</v>
      </c>
      <c r="X184" s="40"/>
      <c r="Y184" s="40"/>
      <c r="Z184" s="40"/>
      <c r="AA184" s="41">
        <v>30</v>
      </c>
      <c r="AB184" s="39">
        <v>60</v>
      </c>
      <c r="AC184" s="39">
        <v>10</v>
      </c>
      <c r="AD184" s="43" t="s">
        <v>123</v>
      </c>
      <c r="AE184" s="38" t="s">
        <v>115</v>
      </c>
      <c r="AF184" s="43">
        <v>5</v>
      </c>
      <c r="AG184" s="195">
        <v>296353.71000000002</v>
      </c>
      <c r="AH184" s="44">
        <v>0</v>
      </c>
      <c r="AI184" s="45">
        <f t="shared" si="11"/>
        <v>0</v>
      </c>
      <c r="AJ184" s="46"/>
      <c r="AK184" s="47"/>
      <c r="AL184" s="46"/>
      <c r="AM184" s="46" t="s">
        <v>116</v>
      </c>
      <c r="AN184" s="36"/>
      <c r="AO184" s="38"/>
      <c r="AP184" s="38"/>
      <c r="AQ184" s="38"/>
      <c r="AR184" s="38" t="s">
        <v>475</v>
      </c>
      <c r="AS184" s="38" t="s">
        <v>475</v>
      </c>
      <c r="AT184" s="38"/>
      <c r="AU184" s="38"/>
      <c r="AV184" s="38"/>
      <c r="AW184" s="38"/>
      <c r="AX184" s="38"/>
      <c r="AY184" s="38"/>
      <c r="BC184" s="50">
        <v>145</v>
      </c>
    </row>
    <row r="185" spans="1:257" s="50" customFormat="1" ht="12.95" customHeight="1">
      <c r="A185" s="348" t="s">
        <v>350</v>
      </c>
      <c r="B185" s="347"/>
      <c r="C185" s="347" t="s">
        <v>3849</v>
      </c>
      <c r="D185" s="348">
        <v>210028649</v>
      </c>
      <c r="E185" s="348" t="s">
        <v>3883</v>
      </c>
      <c r="F185" s="348">
        <v>22100144</v>
      </c>
      <c r="G185" s="328"/>
      <c r="H185" s="445" t="s">
        <v>472</v>
      </c>
      <c r="I185" s="445" t="s">
        <v>439</v>
      </c>
      <c r="J185" s="445" t="s">
        <v>473</v>
      </c>
      <c r="K185" s="348" t="s">
        <v>404</v>
      </c>
      <c r="L185" s="348" t="s">
        <v>105</v>
      </c>
      <c r="M185" s="327" t="s">
        <v>121</v>
      </c>
      <c r="N185" s="348" t="s">
        <v>83</v>
      </c>
      <c r="O185" s="347" t="s">
        <v>107</v>
      </c>
      <c r="P185" s="350" t="s">
        <v>108</v>
      </c>
      <c r="Q185" s="327" t="s">
        <v>109</v>
      </c>
      <c r="R185" s="327" t="s">
        <v>110</v>
      </c>
      <c r="S185" s="347" t="s">
        <v>107</v>
      </c>
      <c r="T185" s="350" t="s">
        <v>122</v>
      </c>
      <c r="U185" s="327" t="s">
        <v>112</v>
      </c>
      <c r="V185" s="327">
        <v>60</v>
      </c>
      <c r="W185" s="327" t="s">
        <v>113</v>
      </c>
      <c r="X185" s="327"/>
      <c r="Y185" s="327"/>
      <c r="Z185" s="327"/>
      <c r="AA185" s="579">
        <v>30</v>
      </c>
      <c r="AB185" s="327">
        <v>60</v>
      </c>
      <c r="AC185" s="579">
        <v>10</v>
      </c>
      <c r="AD185" s="327" t="s">
        <v>123</v>
      </c>
      <c r="AE185" s="327" t="s">
        <v>115</v>
      </c>
      <c r="AF185" s="591">
        <v>4</v>
      </c>
      <c r="AG185" s="597">
        <v>296353.71000000002</v>
      </c>
      <c r="AH185" s="602">
        <f>AF185*AG185</f>
        <v>1185414.8400000001</v>
      </c>
      <c r="AI185" s="616">
        <f t="shared" si="11"/>
        <v>1327664.6208000001</v>
      </c>
      <c r="AJ185" s="349"/>
      <c r="AK185" s="349"/>
      <c r="AL185" s="349"/>
      <c r="AM185" s="637" t="s">
        <v>116</v>
      </c>
      <c r="AN185" s="644"/>
      <c r="AO185" s="644"/>
      <c r="AP185" s="327"/>
      <c r="AQ185" s="327"/>
      <c r="AR185" s="327" t="s">
        <v>475</v>
      </c>
      <c r="AS185" s="328"/>
      <c r="AT185" s="327"/>
      <c r="AU185" s="327"/>
      <c r="AV185" s="327"/>
      <c r="AW185" s="327"/>
      <c r="AX185" s="327"/>
      <c r="AY185" s="327" t="s">
        <v>3851</v>
      </c>
      <c r="AZ185" s="680"/>
      <c r="BA185" s="329"/>
      <c r="BB185" s="446" t="e">
        <f>VLOOKUP(#REF!,E1:BC182,52,0)</f>
        <v>#REF!</v>
      </c>
      <c r="BC185" s="446" t="e">
        <f>BB185+0.5</f>
        <v>#REF!</v>
      </c>
      <c r="BD185" s="329"/>
      <c r="BE185" s="329"/>
      <c r="BF185" s="329"/>
      <c r="BG185" s="329"/>
      <c r="BH185" s="329"/>
      <c r="BI185" s="329"/>
      <c r="BJ185" s="329"/>
      <c r="BK185" s="329"/>
      <c r="BL185" s="329"/>
      <c r="BM185" s="329"/>
      <c r="BN185" s="329"/>
      <c r="BO185" s="329"/>
      <c r="BP185" s="329"/>
      <c r="BQ185" s="329"/>
      <c r="BR185" s="329"/>
      <c r="BS185" s="329"/>
      <c r="BT185" s="329"/>
      <c r="BU185" s="329"/>
      <c r="BV185" s="329"/>
      <c r="BW185" s="329"/>
      <c r="BX185" s="329"/>
      <c r="BY185" s="329"/>
      <c r="BZ185" s="329"/>
      <c r="CA185" s="329"/>
      <c r="CB185" s="329"/>
      <c r="CC185" s="329"/>
      <c r="CD185" s="329"/>
      <c r="CE185" s="329"/>
      <c r="CF185" s="329"/>
      <c r="CG185" s="329"/>
      <c r="CH185" s="329"/>
      <c r="CI185" s="329"/>
      <c r="CJ185" s="329"/>
      <c r="CK185" s="329"/>
      <c r="CL185" s="329"/>
      <c r="CM185" s="329"/>
      <c r="CN185" s="329"/>
      <c r="CO185" s="329"/>
      <c r="CP185" s="329"/>
      <c r="CQ185" s="329"/>
      <c r="CR185" s="329"/>
      <c r="CS185" s="329"/>
      <c r="CT185" s="329"/>
      <c r="CU185" s="329"/>
      <c r="CV185" s="329"/>
      <c r="CW185" s="329"/>
      <c r="CX185" s="329"/>
      <c r="CY185" s="329"/>
      <c r="CZ185" s="329"/>
      <c r="DA185" s="329"/>
      <c r="DB185" s="329"/>
      <c r="DC185" s="329"/>
      <c r="DD185" s="329"/>
      <c r="DE185" s="329"/>
      <c r="DF185" s="329"/>
      <c r="DG185" s="329"/>
      <c r="DH185" s="329"/>
      <c r="DI185" s="329"/>
      <c r="DJ185" s="329"/>
      <c r="DK185" s="329"/>
      <c r="DL185" s="329"/>
      <c r="DM185" s="329"/>
      <c r="DN185" s="329"/>
      <c r="DO185" s="329"/>
      <c r="DP185" s="329"/>
      <c r="DQ185" s="329"/>
      <c r="DR185" s="329"/>
      <c r="DS185" s="329"/>
      <c r="DT185" s="329"/>
      <c r="DU185" s="329"/>
      <c r="DV185" s="329"/>
      <c r="DW185" s="329"/>
      <c r="DX185" s="329"/>
      <c r="DY185" s="329"/>
      <c r="DZ185" s="329"/>
      <c r="EA185" s="329"/>
      <c r="EB185" s="329"/>
      <c r="EC185" s="329"/>
      <c r="ED185" s="329"/>
      <c r="EE185" s="329"/>
      <c r="EF185" s="329"/>
      <c r="EG185" s="329"/>
      <c r="EH185" s="329"/>
      <c r="EI185" s="329"/>
      <c r="EJ185" s="329"/>
      <c r="EK185" s="329"/>
      <c r="EL185" s="329"/>
      <c r="EM185" s="329"/>
      <c r="EN185" s="329"/>
      <c r="EO185" s="329"/>
      <c r="EP185" s="329"/>
      <c r="EQ185" s="329"/>
      <c r="ER185" s="329"/>
      <c r="ES185" s="329"/>
      <c r="ET185" s="329"/>
      <c r="EU185" s="329"/>
      <c r="EV185" s="329"/>
      <c r="EW185" s="329"/>
      <c r="EX185" s="329"/>
      <c r="EY185" s="329"/>
      <c r="EZ185" s="329"/>
      <c r="FA185" s="329"/>
      <c r="FB185" s="329"/>
      <c r="FC185" s="329"/>
      <c r="FD185" s="329"/>
      <c r="FE185" s="329"/>
      <c r="FF185" s="329"/>
      <c r="FG185" s="329"/>
      <c r="FH185" s="329"/>
      <c r="FI185" s="329"/>
      <c r="FJ185" s="329"/>
      <c r="FK185" s="329"/>
      <c r="FL185" s="329"/>
      <c r="FM185" s="329"/>
      <c r="FN185" s="329"/>
      <c r="FO185" s="329"/>
      <c r="FP185" s="329"/>
      <c r="FQ185" s="329"/>
      <c r="FR185" s="329"/>
      <c r="FS185" s="329"/>
      <c r="FT185" s="329"/>
      <c r="FU185" s="329"/>
      <c r="FV185" s="329"/>
      <c r="FW185" s="329"/>
      <c r="FX185" s="329"/>
      <c r="FY185" s="329"/>
      <c r="FZ185" s="329"/>
      <c r="GA185" s="329"/>
      <c r="GB185" s="329"/>
      <c r="GC185" s="329"/>
      <c r="GD185" s="329"/>
      <c r="GE185" s="329"/>
      <c r="GF185" s="329"/>
      <c r="GG185" s="329"/>
      <c r="GH185" s="329"/>
      <c r="GI185" s="329"/>
      <c r="GJ185" s="329"/>
      <c r="GK185" s="329"/>
      <c r="GL185" s="329"/>
      <c r="GM185" s="329"/>
      <c r="GN185" s="329"/>
      <c r="GO185" s="329"/>
      <c r="GP185" s="329"/>
      <c r="GQ185" s="329"/>
      <c r="GR185" s="329"/>
      <c r="GS185" s="329"/>
      <c r="GT185" s="329"/>
      <c r="GU185" s="329"/>
      <c r="GV185" s="329"/>
      <c r="GW185" s="329"/>
      <c r="GX185" s="329"/>
      <c r="GY185" s="329"/>
      <c r="GZ185" s="329"/>
      <c r="HA185" s="329"/>
      <c r="HB185" s="329"/>
      <c r="HC185" s="329"/>
      <c r="HD185" s="329"/>
      <c r="HE185" s="329"/>
      <c r="HF185" s="329"/>
      <c r="HG185" s="329"/>
      <c r="HH185" s="329"/>
      <c r="HI185" s="329"/>
      <c r="HJ185" s="329"/>
      <c r="HK185" s="329"/>
      <c r="HL185" s="329"/>
      <c r="HM185" s="329"/>
      <c r="HN185" s="329"/>
      <c r="HO185" s="329"/>
      <c r="HP185" s="329"/>
      <c r="HQ185" s="329"/>
      <c r="HR185" s="329"/>
      <c r="HS185" s="329"/>
      <c r="HT185" s="329"/>
      <c r="HU185" s="329"/>
      <c r="HV185" s="329"/>
      <c r="HW185" s="329"/>
      <c r="HX185" s="329"/>
      <c r="HY185" s="329"/>
      <c r="HZ185" s="329"/>
      <c r="IA185" s="329"/>
      <c r="IB185" s="329"/>
      <c r="IC185" s="329"/>
      <c r="ID185" s="329"/>
      <c r="IE185" s="329"/>
      <c r="IF185" s="329"/>
      <c r="IG185" s="329"/>
      <c r="IH185" s="329"/>
      <c r="II185" s="329"/>
      <c r="IJ185" s="329"/>
      <c r="IK185" s="329"/>
      <c r="IL185" s="329"/>
      <c r="IM185" s="329"/>
      <c r="IN185" s="329"/>
      <c r="IO185" s="329"/>
      <c r="IP185" s="329"/>
      <c r="IQ185" s="329"/>
      <c r="IR185" s="329"/>
      <c r="IS185" s="329"/>
      <c r="IT185" s="329"/>
      <c r="IU185" s="329"/>
      <c r="IV185" s="329"/>
      <c r="IW185" s="329"/>
    </row>
    <row r="186" spans="1:257" s="50" customFormat="1" ht="12.95" customHeight="1">
      <c r="A186" s="36" t="s">
        <v>350</v>
      </c>
      <c r="B186" s="36"/>
      <c r="C186" s="37"/>
      <c r="D186" s="36">
        <v>220011039</v>
      </c>
      <c r="E186" s="38" t="s">
        <v>3472</v>
      </c>
      <c r="F186" s="38">
        <v>22100145</v>
      </c>
      <c r="G186" s="38" t="s">
        <v>1361</v>
      </c>
      <c r="H186" s="38" t="s">
        <v>476</v>
      </c>
      <c r="I186" s="38" t="s">
        <v>477</v>
      </c>
      <c r="J186" s="38" t="s">
        <v>478</v>
      </c>
      <c r="K186" s="39" t="s">
        <v>104</v>
      </c>
      <c r="L186" s="40" t="s">
        <v>105</v>
      </c>
      <c r="M186" s="38" t="s">
        <v>121</v>
      </c>
      <c r="N186" s="41" t="s">
        <v>83</v>
      </c>
      <c r="O186" s="40" t="s">
        <v>107</v>
      </c>
      <c r="P186" s="38" t="s">
        <v>108</v>
      </c>
      <c r="Q186" s="41" t="s">
        <v>109</v>
      </c>
      <c r="R186" s="39" t="s">
        <v>110</v>
      </c>
      <c r="S186" s="40" t="s">
        <v>107</v>
      </c>
      <c r="T186" s="42" t="s">
        <v>122</v>
      </c>
      <c r="U186" s="38" t="s">
        <v>112</v>
      </c>
      <c r="V186" s="40">
        <v>60</v>
      </c>
      <c r="W186" s="38" t="s">
        <v>113</v>
      </c>
      <c r="X186" s="40"/>
      <c r="Y186" s="40"/>
      <c r="Z186" s="40"/>
      <c r="AA186" s="41">
        <v>30</v>
      </c>
      <c r="AB186" s="39">
        <v>60</v>
      </c>
      <c r="AC186" s="39">
        <v>10</v>
      </c>
      <c r="AD186" s="43" t="s">
        <v>129</v>
      </c>
      <c r="AE186" s="38" t="s">
        <v>115</v>
      </c>
      <c r="AF186" s="43">
        <v>41</v>
      </c>
      <c r="AG186" s="43">
        <v>51037</v>
      </c>
      <c r="AH186" s="44">
        <f>AF186*AG186</f>
        <v>2092517</v>
      </c>
      <c r="AI186" s="45">
        <f t="shared" si="11"/>
        <v>2343619.04</v>
      </c>
      <c r="AJ186" s="46"/>
      <c r="AK186" s="47"/>
      <c r="AL186" s="46"/>
      <c r="AM186" s="46" t="s">
        <v>116</v>
      </c>
      <c r="AN186" s="36"/>
      <c r="AO186" s="38"/>
      <c r="AP186" s="38"/>
      <c r="AQ186" s="38"/>
      <c r="AR186" s="38" t="s">
        <v>479</v>
      </c>
      <c r="AS186" s="38" t="s">
        <v>479</v>
      </c>
      <c r="AT186" s="38"/>
      <c r="AU186" s="38"/>
      <c r="AV186" s="38"/>
      <c r="AW186" s="38"/>
      <c r="AX186" s="38"/>
      <c r="AY186" s="38"/>
      <c r="BC186" s="50">
        <v>146</v>
      </c>
    </row>
    <row r="187" spans="1:257" s="50" customFormat="1" ht="12.95" customHeight="1">
      <c r="A187" s="36" t="s">
        <v>350</v>
      </c>
      <c r="B187" s="36"/>
      <c r="C187" s="37"/>
      <c r="D187" s="36">
        <v>220025423</v>
      </c>
      <c r="E187" s="38" t="s">
        <v>3473</v>
      </c>
      <c r="F187" s="38">
        <v>22100146</v>
      </c>
      <c r="G187" s="38" t="s">
        <v>1362</v>
      </c>
      <c r="H187" s="38" t="s">
        <v>476</v>
      </c>
      <c r="I187" s="38" t="s">
        <v>477</v>
      </c>
      <c r="J187" s="38" t="s">
        <v>478</v>
      </c>
      <c r="K187" s="39" t="s">
        <v>104</v>
      </c>
      <c r="L187" s="40" t="s">
        <v>105</v>
      </c>
      <c r="M187" s="38" t="s">
        <v>121</v>
      </c>
      <c r="N187" s="41" t="s">
        <v>83</v>
      </c>
      <c r="O187" s="40" t="s">
        <v>107</v>
      </c>
      <c r="P187" s="38" t="s">
        <v>108</v>
      </c>
      <c r="Q187" s="41" t="s">
        <v>109</v>
      </c>
      <c r="R187" s="39" t="s">
        <v>110</v>
      </c>
      <c r="S187" s="40" t="s">
        <v>107</v>
      </c>
      <c r="T187" s="42" t="s">
        <v>122</v>
      </c>
      <c r="U187" s="38" t="s">
        <v>112</v>
      </c>
      <c r="V187" s="40">
        <v>60</v>
      </c>
      <c r="W187" s="38" t="s">
        <v>113</v>
      </c>
      <c r="X187" s="40"/>
      <c r="Y187" s="40"/>
      <c r="Z187" s="40"/>
      <c r="AA187" s="41">
        <v>30</v>
      </c>
      <c r="AB187" s="39">
        <v>60</v>
      </c>
      <c r="AC187" s="39">
        <v>10</v>
      </c>
      <c r="AD187" s="43" t="s">
        <v>129</v>
      </c>
      <c r="AE187" s="38" t="s">
        <v>115</v>
      </c>
      <c r="AF187" s="43">
        <v>29</v>
      </c>
      <c r="AG187" s="43">
        <v>86071.75</v>
      </c>
      <c r="AH187" s="44">
        <f>AF187*AG187</f>
        <v>2496080.75</v>
      </c>
      <c r="AI187" s="45">
        <f t="shared" si="11"/>
        <v>2795610.4400000004</v>
      </c>
      <c r="AJ187" s="46"/>
      <c r="AK187" s="47"/>
      <c r="AL187" s="46"/>
      <c r="AM187" s="46" t="s">
        <v>116</v>
      </c>
      <c r="AN187" s="36"/>
      <c r="AO187" s="38"/>
      <c r="AP187" s="38"/>
      <c r="AQ187" s="38"/>
      <c r="AR187" s="38" t="s">
        <v>480</v>
      </c>
      <c r="AS187" s="38" t="s">
        <v>480</v>
      </c>
      <c r="AT187" s="38"/>
      <c r="AU187" s="38"/>
      <c r="AV187" s="38"/>
      <c r="AW187" s="38"/>
      <c r="AX187" s="38"/>
      <c r="AY187" s="38"/>
      <c r="BC187" s="50">
        <v>147</v>
      </c>
    </row>
    <row r="188" spans="1:257" s="50" customFormat="1" ht="12.95" customHeight="1">
      <c r="A188" s="36" t="s">
        <v>350</v>
      </c>
      <c r="B188" s="36"/>
      <c r="C188" s="37"/>
      <c r="D188" s="36">
        <v>220028948</v>
      </c>
      <c r="E188" s="38" t="s">
        <v>3474</v>
      </c>
      <c r="F188" s="38">
        <v>22100147</v>
      </c>
      <c r="G188" s="38" t="s">
        <v>1363</v>
      </c>
      <c r="H188" s="38" t="s">
        <v>476</v>
      </c>
      <c r="I188" s="38" t="s">
        <v>477</v>
      </c>
      <c r="J188" s="38" t="s">
        <v>478</v>
      </c>
      <c r="K188" s="39" t="s">
        <v>104</v>
      </c>
      <c r="L188" s="40" t="s">
        <v>105</v>
      </c>
      <c r="M188" s="38" t="s">
        <v>121</v>
      </c>
      <c r="N188" s="41" t="s">
        <v>83</v>
      </c>
      <c r="O188" s="40" t="s">
        <v>107</v>
      </c>
      <c r="P188" s="38" t="s">
        <v>108</v>
      </c>
      <c r="Q188" s="41" t="s">
        <v>109</v>
      </c>
      <c r="R188" s="39" t="s">
        <v>110</v>
      </c>
      <c r="S188" s="40" t="s">
        <v>107</v>
      </c>
      <c r="T188" s="42" t="s">
        <v>122</v>
      </c>
      <c r="U188" s="38" t="s">
        <v>112</v>
      </c>
      <c r="V188" s="40">
        <v>60</v>
      </c>
      <c r="W188" s="38" t="s">
        <v>113</v>
      </c>
      <c r="X188" s="40"/>
      <c r="Y188" s="40"/>
      <c r="Z188" s="40"/>
      <c r="AA188" s="41">
        <v>30</v>
      </c>
      <c r="AB188" s="39">
        <v>60</v>
      </c>
      <c r="AC188" s="39">
        <v>10</v>
      </c>
      <c r="AD188" s="43" t="s">
        <v>129</v>
      </c>
      <c r="AE188" s="38" t="s">
        <v>115</v>
      </c>
      <c r="AF188" s="43">
        <v>10</v>
      </c>
      <c r="AG188" s="43">
        <v>109992.03</v>
      </c>
      <c r="AH188" s="44">
        <f>AF188*AG188</f>
        <v>1099920.3</v>
      </c>
      <c r="AI188" s="45">
        <f t="shared" si="11"/>
        <v>1231910.7360000003</v>
      </c>
      <c r="AJ188" s="46"/>
      <c r="AK188" s="47"/>
      <c r="AL188" s="46"/>
      <c r="AM188" s="46" t="s">
        <v>116</v>
      </c>
      <c r="AN188" s="36"/>
      <c r="AO188" s="38"/>
      <c r="AP188" s="38"/>
      <c r="AQ188" s="38"/>
      <c r="AR188" s="38" t="s">
        <v>481</v>
      </c>
      <c r="AS188" s="38" t="s">
        <v>481</v>
      </c>
      <c r="AT188" s="38"/>
      <c r="AU188" s="38"/>
      <c r="AV188" s="38"/>
      <c r="AW188" s="38"/>
      <c r="AX188" s="38"/>
      <c r="AY188" s="38"/>
      <c r="BC188" s="50">
        <v>148</v>
      </c>
    </row>
    <row r="189" spans="1:257" s="705" customFormat="1" ht="12.95" customHeight="1">
      <c r="A189" s="692" t="s">
        <v>350</v>
      </c>
      <c r="B189" s="692"/>
      <c r="C189" s="693"/>
      <c r="D189" s="692">
        <v>220030248</v>
      </c>
      <c r="E189" s="694" t="s">
        <v>3475</v>
      </c>
      <c r="F189" s="694">
        <v>22100148</v>
      </c>
      <c r="G189" s="694" t="s">
        <v>1364</v>
      </c>
      <c r="H189" s="694" t="s">
        <v>476</v>
      </c>
      <c r="I189" s="694" t="s">
        <v>477</v>
      </c>
      <c r="J189" s="694" t="s">
        <v>478</v>
      </c>
      <c r="K189" s="695" t="s">
        <v>104</v>
      </c>
      <c r="L189" s="696" t="s">
        <v>105</v>
      </c>
      <c r="M189" s="694" t="s">
        <v>121</v>
      </c>
      <c r="N189" s="697" t="s">
        <v>83</v>
      </c>
      <c r="O189" s="696" t="s">
        <v>107</v>
      </c>
      <c r="P189" s="694" t="s">
        <v>108</v>
      </c>
      <c r="Q189" s="697" t="s">
        <v>109</v>
      </c>
      <c r="R189" s="695" t="s">
        <v>110</v>
      </c>
      <c r="S189" s="696" t="s">
        <v>107</v>
      </c>
      <c r="T189" s="698" t="s">
        <v>122</v>
      </c>
      <c r="U189" s="694" t="s">
        <v>112</v>
      </c>
      <c r="V189" s="696">
        <v>60</v>
      </c>
      <c r="W189" s="694" t="s">
        <v>113</v>
      </c>
      <c r="X189" s="696"/>
      <c r="Y189" s="696"/>
      <c r="Z189" s="696"/>
      <c r="AA189" s="697">
        <v>30</v>
      </c>
      <c r="AB189" s="695">
        <v>60</v>
      </c>
      <c r="AC189" s="695">
        <v>10</v>
      </c>
      <c r="AD189" s="700" t="s">
        <v>129</v>
      </c>
      <c r="AE189" s="694" t="s">
        <v>115</v>
      </c>
      <c r="AF189" s="700">
        <v>10</v>
      </c>
      <c r="AG189" s="700">
        <v>103423.91</v>
      </c>
      <c r="AH189" s="701">
        <v>0</v>
      </c>
      <c r="AI189" s="702">
        <v>0</v>
      </c>
      <c r="AJ189" s="703"/>
      <c r="AK189" s="704"/>
      <c r="AL189" s="703"/>
      <c r="AM189" s="703" t="s">
        <v>116</v>
      </c>
      <c r="AN189" s="692"/>
      <c r="AO189" s="694"/>
      <c r="AP189" s="694"/>
      <c r="AQ189" s="694"/>
      <c r="AR189" s="694" t="s">
        <v>482</v>
      </c>
      <c r="AS189" s="694" t="s">
        <v>482</v>
      </c>
      <c r="AT189" s="694"/>
      <c r="AU189" s="694"/>
      <c r="AV189" s="694"/>
      <c r="AW189" s="694"/>
      <c r="AX189" s="694"/>
      <c r="AY189" s="694" t="s">
        <v>3920</v>
      </c>
      <c r="AZ189" s="705" t="s">
        <v>3958</v>
      </c>
      <c r="BC189" s="705">
        <v>149</v>
      </c>
    </row>
    <row r="190" spans="1:257" s="50" customFormat="1" ht="12.95" customHeight="1">
      <c r="A190" s="36" t="s">
        <v>350</v>
      </c>
      <c r="B190" s="36"/>
      <c r="C190" s="37"/>
      <c r="D190" s="36">
        <v>210020091</v>
      </c>
      <c r="E190" s="38" t="s">
        <v>1577</v>
      </c>
      <c r="F190" s="38">
        <v>22100149</v>
      </c>
      <c r="G190" s="38" t="s">
        <v>1365</v>
      </c>
      <c r="H190" s="38" t="s">
        <v>483</v>
      </c>
      <c r="I190" s="38" t="s">
        <v>484</v>
      </c>
      <c r="J190" s="38" t="s">
        <v>485</v>
      </c>
      <c r="K190" s="39" t="s">
        <v>104</v>
      </c>
      <c r="L190" s="40" t="s">
        <v>105</v>
      </c>
      <c r="M190" s="38"/>
      <c r="N190" s="41" t="s">
        <v>106</v>
      </c>
      <c r="O190" s="40" t="s">
        <v>107</v>
      </c>
      <c r="P190" s="38" t="s">
        <v>108</v>
      </c>
      <c r="Q190" s="41" t="s">
        <v>109</v>
      </c>
      <c r="R190" s="39" t="s">
        <v>110</v>
      </c>
      <c r="S190" s="40" t="s">
        <v>107</v>
      </c>
      <c r="T190" s="42" t="s">
        <v>122</v>
      </c>
      <c r="U190" s="38" t="s">
        <v>112</v>
      </c>
      <c r="V190" s="40">
        <v>60</v>
      </c>
      <c r="W190" s="38" t="s">
        <v>113</v>
      </c>
      <c r="X190" s="40"/>
      <c r="Y190" s="40"/>
      <c r="Z190" s="40"/>
      <c r="AA190" s="41">
        <v>0</v>
      </c>
      <c r="AB190" s="39">
        <v>90</v>
      </c>
      <c r="AC190" s="39">
        <v>10</v>
      </c>
      <c r="AD190" s="43" t="s">
        <v>129</v>
      </c>
      <c r="AE190" s="38" t="s">
        <v>115</v>
      </c>
      <c r="AF190" s="43">
        <v>74</v>
      </c>
      <c r="AG190" s="43">
        <v>863.05</v>
      </c>
      <c r="AH190" s="44">
        <f t="shared" ref="AH190:AH204" si="12">AF190*AG190</f>
        <v>63865.7</v>
      </c>
      <c r="AI190" s="45">
        <f t="shared" ref="AI190:AI221" si="13">AH190*1.12</f>
        <v>71529.584000000003</v>
      </c>
      <c r="AJ190" s="46"/>
      <c r="AK190" s="47"/>
      <c r="AL190" s="46"/>
      <c r="AM190" s="46" t="s">
        <v>116</v>
      </c>
      <c r="AN190" s="36"/>
      <c r="AO190" s="38"/>
      <c r="AP190" s="38"/>
      <c r="AQ190" s="38"/>
      <c r="AR190" s="38" t="s">
        <v>486</v>
      </c>
      <c r="AS190" s="38" t="s">
        <v>486</v>
      </c>
      <c r="AT190" s="38"/>
      <c r="AU190" s="38"/>
      <c r="AV190" s="38"/>
      <c r="AW190" s="38"/>
      <c r="AX190" s="38"/>
      <c r="AY190" s="38"/>
      <c r="BC190" s="50">
        <v>150</v>
      </c>
    </row>
    <row r="191" spans="1:257" s="50" customFormat="1" ht="12.75" customHeight="1">
      <c r="A191" s="36" t="s">
        <v>350</v>
      </c>
      <c r="B191" s="36"/>
      <c r="C191" s="37"/>
      <c r="D191" s="36">
        <v>220010913</v>
      </c>
      <c r="E191" s="38" t="s">
        <v>3476</v>
      </c>
      <c r="F191" s="38">
        <v>22100150</v>
      </c>
      <c r="G191" s="38" t="s">
        <v>1366</v>
      </c>
      <c r="H191" s="38" t="s">
        <v>487</v>
      </c>
      <c r="I191" s="38" t="s">
        <v>488</v>
      </c>
      <c r="J191" s="38" t="s">
        <v>489</v>
      </c>
      <c r="K191" s="39" t="s">
        <v>104</v>
      </c>
      <c r="L191" s="40" t="s">
        <v>105</v>
      </c>
      <c r="M191" s="38" t="s">
        <v>121</v>
      </c>
      <c r="N191" s="41" t="s">
        <v>83</v>
      </c>
      <c r="O191" s="40" t="s">
        <v>107</v>
      </c>
      <c r="P191" s="38" t="s">
        <v>108</v>
      </c>
      <c r="Q191" s="41" t="s">
        <v>109</v>
      </c>
      <c r="R191" s="39" t="s">
        <v>110</v>
      </c>
      <c r="S191" s="40" t="s">
        <v>107</v>
      </c>
      <c r="T191" s="42" t="s">
        <v>122</v>
      </c>
      <c r="U191" s="38" t="s">
        <v>112</v>
      </c>
      <c r="V191" s="40">
        <v>60</v>
      </c>
      <c r="W191" s="38" t="s">
        <v>113</v>
      </c>
      <c r="X191" s="40"/>
      <c r="Y191" s="40"/>
      <c r="Z191" s="40"/>
      <c r="AA191" s="41">
        <v>30</v>
      </c>
      <c r="AB191" s="39">
        <v>60</v>
      </c>
      <c r="AC191" s="39">
        <v>10</v>
      </c>
      <c r="AD191" s="43" t="s">
        <v>129</v>
      </c>
      <c r="AE191" s="38" t="s">
        <v>115</v>
      </c>
      <c r="AF191" s="43">
        <v>129</v>
      </c>
      <c r="AG191" s="43">
        <v>35122.199999999997</v>
      </c>
      <c r="AH191" s="44">
        <f t="shared" si="12"/>
        <v>4530763.8</v>
      </c>
      <c r="AI191" s="45">
        <f t="shared" si="13"/>
        <v>5074455.4560000002</v>
      </c>
      <c r="AJ191" s="46"/>
      <c r="AK191" s="47"/>
      <c r="AL191" s="46"/>
      <c r="AM191" s="46" t="s">
        <v>116</v>
      </c>
      <c r="AN191" s="36"/>
      <c r="AO191" s="38"/>
      <c r="AP191" s="38"/>
      <c r="AQ191" s="38"/>
      <c r="AR191" s="38" t="s">
        <v>490</v>
      </c>
      <c r="AS191" s="38" t="s">
        <v>490</v>
      </c>
      <c r="AT191" s="38"/>
      <c r="AU191" s="38"/>
      <c r="AV191" s="38"/>
      <c r="AW191" s="38"/>
      <c r="AX191" s="38"/>
      <c r="AY191" s="38"/>
      <c r="BC191" s="50">
        <v>151</v>
      </c>
    </row>
    <row r="192" spans="1:257" s="50" customFormat="1" ht="12.75" customHeight="1">
      <c r="A192" s="36" t="s">
        <v>350</v>
      </c>
      <c r="B192" s="36"/>
      <c r="C192" s="37"/>
      <c r="D192" s="36">
        <v>220010914</v>
      </c>
      <c r="E192" s="38" t="s">
        <v>3477</v>
      </c>
      <c r="F192" s="38">
        <v>22100151</v>
      </c>
      <c r="G192" s="38" t="s">
        <v>1367</v>
      </c>
      <c r="H192" s="38" t="s">
        <v>487</v>
      </c>
      <c r="I192" s="38" t="s">
        <v>488</v>
      </c>
      <c r="J192" s="38" t="s">
        <v>489</v>
      </c>
      <c r="K192" s="39" t="s">
        <v>104</v>
      </c>
      <c r="L192" s="40" t="s">
        <v>105</v>
      </c>
      <c r="M192" s="38" t="s">
        <v>121</v>
      </c>
      <c r="N192" s="41" t="s">
        <v>83</v>
      </c>
      <c r="O192" s="40" t="s">
        <v>107</v>
      </c>
      <c r="P192" s="38" t="s">
        <v>108</v>
      </c>
      <c r="Q192" s="41" t="s">
        <v>109</v>
      </c>
      <c r="R192" s="39" t="s">
        <v>110</v>
      </c>
      <c r="S192" s="40" t="s">
        <v>107</v>
      </c>
      <c r="T192" s="42" t="s">
        <v>122</v>
      </c>
      <c r="U192" s="38" t="s">
        <v>112</v>
      </c>
      <c r="V192" s="40">
        <v>60</v>
      </c>
      <c r="W192" s="38" t="s">
        <v>113</v>
      </c>
      <c r="X192" s="40"/>
      <c r="Y192" s="40"/>
      <c r="Z192" s="40"/>
      <c r="AA192" s="41">
        <v>30</v>
      </c>
      <c r="AB192" s="39">
        <v>60</v>
      </c>
      <c r="AC192" s="39">
        <v>10</v>
      </c>
      <c r="AD192" s="43" t="s">
        <v>129</v>
      </c>
      <c r="AE192" s="38" t="s">
        <v>115</v>
      </c>
      <c r="AF192" s="43">
        <v>129</v>
      </c>
      <c r="AG192" s="43">
        <v>35122.199999999997</v>
      </c>
      <c r="AH192" s="44">
        <f t="shared" si="12"/>
        <v>4530763.8</v>
      </c>
      <c r="AI192" s="45">
        <f t="shared" si="13"/>
        <v>5074455.4560000002</v>
      </c>
      <c r="AJ192" s="46"/>
      <c r="AK192" s="47"/>
      <c r="AL192" s="46"/>
      <c r="AM192" s="46" t="s">
        <v>116</v>
      </c>
      <c r="AN192" s="36"/>
      <c r="AO192" s="38"/>
      <c r="AP192" s="38"/>
      <c r="AQ192" s="38"/>
      <c r="AR192" s="38" t="s">
        <v>491</v>
      </c>
      <c r="AS192" s="38" t="s">
        <v>491</v>
      </c>
      <c r="AT192" s="38"/>
      <c r="AU192" s="38"/>
      <c r="AV192" s="38"/>
      <c r="AW192" s="38"/>
      <c r="AX192" s="38"/>
      <c r="AY192" s="38"/>
      <c r="BC192" s="50">
        <v>152</v>
      </c>
    </row>
    <row r="193" spans="1:257" s="50" customFormat="1" ht="12.95" customHeight="1">
      <c r="A193" s="36" t="s">
        <v>350</v>
      </c>
      <c r="B193" s="36"/>
      <c r="C193" s="37"/>
      <c r="D193" s="36">
        <v>220010970</v>
      </c>
      <c r="E193" s="38" t="s">
        <v>3478</v>
      </c>
      <c r="F193" s="38">
        <v>22100152</v>
      </c>
      <c r="G193" s="38" t="s">
        <v>1368</v>
      </c>
      <c r="H193" s="38" t="s">
        <v>487</v>
      </c>
      <c r="I193" s="38" t="s">
        <v>488</v>
      </c>
      <c r="J193" s="38" t="s">
        <v>489</v>
      </c>
      <c r="K193" s="39" t="s">
        <v>104</v>
      </c>
      <c r="L193" s="40" t="s">
        <v>105</v>
      </c>
      <c r="M193" s="38" t="s">
        <v>121</v>
      </c>
      <c r="N193" s="41" t="s">
        <v>83</v>
      </c>
      <c r="O193" s="40" t="s">
        <v>107</v>
      </c>
      <c r="P193" s="38" t="s">
        <v>108</v>
      </c>
      <c r="Q193" s="41" t="s">
        <v>109</v>
      </c>
      <c r="R193" s="39" t="s">
        <v>110</v>
      </c>
      <c r="S193" s="40" t="s">
        <v>107</v>
      </c>
      <c r="T193" s="42" t="s">
        <v>122</v>
      </c>
      <c r="U193" s="38" t="s">
        <v>112</v>
      </c>
      <c r="V193" s="40">
        <v>60</v>
      </c>
      <c r="W193" s="38" t="s">
        <v>113</v>
      </c>
      <c r="X193" s="40"/>
      <c r="Y193" s="40"/>
      <c r="Z193" s="40"/>
      <c r="AA193" s="41">
        <v>30</v>
      </c>
      <c r="AB193" s="39">
        <v>60</v>
      </c>
      <c r="AC193" s="39">
        <v>10</v>
      </c>
      <c r="AD193" s="43" t="s">
        <v>129</v>
      </c>
      <c r="AE193" s="38" t="s">
        <v>115</v>
      </c>
      <c r="AF193" s="43">
        <v>85</v>
      </c>
      <c r="AG193" s="43">
        <v>40700.78</v>
      </c>
      <c r="AH193" s="44">
        <f t="shared" si="12"/>
        <v>3459566.3</v>
      </c>
      <c r="AI193" s="45">
        <f t="shared" si="13"/>
        <v>3874714.2560000001</v>
      </c>
      <c r="AJ193" s="46"/>
      <c r="AK193" s="47"/>
      <c r="AL193" s="46"/>
      <c r="AM193" s="46" t="s">
        <v>116</v>
      </c>
      <c r="AN193" s="36"/>
      <c r="AO193" s="38"/>
      <c r="AP193" s="38"/>
      <c r="AQ193" s="38"/>
      <c r="AR193" s="38" t="s">
        <v>492</v>
      </c>
      <c r="AS193" s="38" t="s">
        <v>492</v>
      </c>
      <c r="AT193" s="38"/>
      <c r="AU193" s="38"/>
      <c r="AV193" s="38"/>
      <c r="AW193" s="38"/>
      <c r="AX193" s="38"/>
      <c r="AY193" s="38"/>
      <c r="BC193" s="50">
        <v>153</v>
      </c>
    </row>
    <row r="194" spans="1:257" s="50" customFormat="1" ht="12.95" customHeight="1">
      <c r="A194" s="36" t="s">
        <v>350</v>
      </c>
      <c r="B194" s="36"/>
      <c r="C194" s="37"/>
      <c r="D194" s="36">
        <v>220010971</v>
      </c>
      <c r="E194" s="38" t="s">
        <v>3479</v>
      </c>
      <c r="F194" s="38">
        <v>22100153</v>
      </c>
      <c r="G194" s="38" t="s">
        <v>1369</v>
      </c>
      <c r="H194" s="38" t="s">
        <v>487</v>
      </c>
      <c r="I194" s="38" t="s">
        <v>488</v>
      </c>
      <c r="J194" s="38" t="s">
        <v>489</v>
      </c>
      <c r="K194" s="39" t="s">
        <v>104</v>
      </c>
      <c r="L194" s="40" t="s">
        <v>105</v>
      </c>
      <c r="M194" s="38" t="s">
        <v>121</v>
      </c>
      <c r="N194" s="41" t="s">
        <v>83</v>
      </c>
      <c r="O194" s="40" t="s">
        <v>107</v>
      </c>
      <c r="P194" s="38" t="s">
        <v>108</v>
      </c>
      <c r="Q194" s="41" t="s">
        <v>109</v>
      </c>
      <c r="R194" s="39" t="s">
        <v>110</v>
      </c>
      <c r="S194" s="40" t="s">
        <v>107</v>
      </c>
      <c r="T194" s="42" t="s">
        <v>122</v>
      </c>
      <c r="U194" s="38" t="s">
        <v>112</v>
      </c>
      <c r="V194" s="40">
        <v>60</v>
      </c>
      <c r="W194" s="38" t="s">
        <v>113</v>
      </c>
      <c r="X194" s="40"/>
      <c r="Y194" s="40"/>
      <c r="Z194" s="40"/>
      <c r="AA194" s="41">
        <v>30</v>
      </c>
      <c r="AB194" s="39">
        <v>60</v>
      </c>
      <c r="AC194" s="39">
        <v>10</v>
      </c>
      <c r="AD194" s="43" t="s">
        <v>129</v>
      </c>
      <c r="AE194" s="38" t="s">
        <v>115</v>
      </c>
      <c r="AF194" s="43">
        <v>85</v>
      </c>
      <c r="AG194" s="43">
        <v>40700.78</v>
      </c>
      <c r="AH194" s="44">
        <f t="shared" si="12"/>
        <v>3459566.3</v>
      </c>
      <c r="AI194" s="45">
        <f t="shared" si="13"/>
        <v>3874714.2560000001</v>
      </c>
      <c r="AJ194" s="46"/>
      <c r="AK194" s="47"/>
      <c r="AL194" s="46"/>
      <c r="AM194" s="46" t="s">
        <v>116</v>
      </c>
      <c r="AN194" s="36"/>
      <c r="AO194" s="38"/>
      <c r="AP194" s="38"/>
      <c r="AQ194" s="38"/>
      <c r="AR194" s="38" t="s">
        <v>493</v>
      </c>
      <c r="AS194" s="38" t="s">
        <v>493</v>
      </c>
      <c r="AT194" s="38"/>
      <c r="AU194" s="38"/>
      <c r="AV194" s="38"/>
      <c r="AW194" s="38"/>
      <c r="AX194" s="38"/>
      <c r="AY194" s="38"/>
      <c r="BC194" s="50">
        <v>154</v>
      </c>
    </row>
    <row r="195" spans="1:257" s="50" customFormat="1" ht="12.95" customHeight="1">
      <c r="A195" s="36" t="s">
        <v>350</v>
      </c>
      <c r="B195" s="36"/>
      <c r="C195" s="37"/>
      <c r="D195" s="36">
        <v>220011042</v>
      </c>
      <c r="E195" s="38" t="s">
        <v>3480</v>
      </c>
      <c r="F195" s="38">
        <v>22100154</v>
      </c>
      <c r="G195" s="38" t="s">
        <v>1370</v>
      </c>
      <c r="H195" s="38" t="s">
        <v>487</v>
      </c>
      <c r="I195" s="38" t="s">
        <v>488</v>
      </c>
      <c r="J195" s="38" t="s">
        <v>489</v>
      </c>
      <c r="K195" s="39" t="s">
        <v>104</v>
      </c>
      <c r="L195" s="40" t="s">
        <v>105</v>
      </c>
      <c r="M195" s="38" t="s">
        <v>121</v>
      </c>
      <c r="N195" s="41" t="s">
        <v>83</v>
      </c>
      <c r="O195" s="40" t="s">
        <v>107</v>
      </c>
      <c r="P195" s="38" t="s">
        <v>108</v>
      </c>
      <c r="Q195" s="41" t="s">
        <v>109</v>
      </c>
      <c r="R195" s="39" t="s">
        <v>110</v>
      </c>
      <c r="S195" s="40" t="s">
        <v>107</v>
      </c>
      <c r="T195" s="42" t="s">
        <v>122</v>
      </c>
      <c r="U195" s="38" t="s">
        <v>112</v>
      </c>
      <c r="V195" s="40">
        <v>60</v>
      </c>
      <c r="W195" s="38" t="s">
        <v>113</v>
      </c>
      <c r="X195" s="40"/>
      <c r="Y195" s="40"/>
      <c r="Z195" s="40"/>
      <c r="AA195" s="41">
        <v>30</v>
      </c>
      <c r="AB195" s="39">
        <v>60</v>
      </c>
      <c r="AC195" s="39">
        <v>10</v>
      </c>
      <c r="AD195" s="43" t="s">
        <v>129</v>
      </c>
      <c r="AE195" s="38" t="s">
        <v>115</v>
      </c>
      <c r="AF195" s="43">
        <v>18</v>
      </c>
      <c r="AG195" s="43">
        <v>25640.85</v>
      </c>
      <c r="AH195" s="44">
        <f t="shared" si="12"/>
        <v>461535.3</v>
      </c>
      <c r="AI195" s="45">
        <f t="shared" si="13"/>
        <v>516919.53600000002</v>
      </c>
      <c r="AJ195" s="46"/>
      <c r="AK195" s="47"/>
      <c r="AL195" s="46"/>
      <c r="AM195" s="46" t="s">
        <v>116</v>
      </c>
      <c r="AN195" s="36"/>
      <c r="AO195" s="38"/>
      <c r="AP195" s="38"/>
      <c r="AQ195" s="38"/>
      <c r="AR195" s="38" t="s">
        <v>494</v>
      </c>
      <c r="AS195" s="38" t="s">
        <v>494</v>
      </c>
      <c r="AT195" s="38"/>
      <c r="AU195" s="38"/>
      <c r="AV195" s="38"/>
      <c r="AW195" s="38"/>
      <c r="AX195" s="38"/>
      <c r="AY195" s="38"/>
      <c r="BC195" s="50">
        <v>155</v>
      </c>
    </row>
    <row r="196" spans="1:257" s="50" customFormat="1" ht="12.95" customHeight="1">
      <c r="A196" s="36" t="s">
        <v>350</v>
      </c>
      <c r="B196" s="36"/>
      <c r="C196" s="37"/>
      <c r="D196" s="36">
        <v>220011043</v>
      </c>
      <c r="E196" s="38" t="s">
        <v>3481</v>
      </c>
      <c r="F196" s="38">
        <v>22100155</v>
      </c>
      <c r="G196" s="38" t="s">
        <v>1371</v>
      </c>
      <c r="H196" s="38" t="s">
        <v>487</v>
      </c>
      <c r="I196" s="38" t="s">
        <v>488</v>
      </c>
      <c r="J196" s="38" t="s">
        <v>489</v>
      </c>
      <c r="K196" s="39" t="s">
        <v>104</v>
      </c>
      <c r="L196" s="40" t="s">
        <v>105</v>
      </c>
      <c r="M196" s="38" t="s">
        <v>121</v>
      </c>
      <c r="N196" s="41" t="s">
        <v>83</v>
      </c>
      <c r="O196" s="40" t="s">
        <v>107</v>
      </c>
      <c r="P196" s="38" t="s">
        <v>108</v>
      </c>
      <c r="Q196" s="41" t="s">
        <v>109</v>
      </c>
      <c r="R196" s="39" t="s">
        <v>110</v>
      </c>
      <c r="S196" s="40" t="s">
        <v>107</v>
      </c>
      <c r="T196" s="42" t="s">
        <v>122</v>
      </c>
      <c r="U196" s="38" t="s">
        <v>112</v>
      </c>
      <c r="V196" s="40">
        <v>60</v>
      </c>
      <c r="W196" s="38" t="s">
        <v>113</v>
      </c>
      <c r="X196" s="40"/>
      <c r="Y196" s="40"/>
      <c r="Z196" s="40"/>
      <c r="AA196" s="41">
        <v>30</v>
      </c>
      <c r="AB196" s="39">
        <v>60</v>
      </c>
      <c r="AC196" s="39">
        <v>10</v>
      </c>
      <c r="AD196" s="43" t="s">
        <v>129</v>
      </c>
      <c r="AE196" s="38" t="s">
        <v>115</v>
      </c>
      <c r="AF196" s="43">
        <v>18</v>
      </c>
      <c r="AG196" s="43">
        <v>25640.85</v>
      </c>
      <c r="AH196" s="44">
        <f t="shared" si="12"/>
        <v>461535.3</v>
      </c>
      <c r="AI196" s="45">
        <f t="shared" si="13"/>
        <v>516919.53600000002</v>
      </c>
      <c r="AJ196" s="46"/>
      <c r="AK196" s="47"/>
      <c r="AL196" s="46"/>
      <c r="AM196" s="46" t="s">
        <v>116</v>
      </c>
      <c r="AN196" s="36"/>
      <c r="AO196" s="38"/>
      <c r="AP196" s="38"/>
      <c r="AQ196" s="38"/>
      <c r="AR196" s="38" t="s">
        <v>495</v>
      </c>
      <c r="AS196" s="38" t="s">
        <v>495</v>
      </c>
      <c r="AT196" s="38"/>
      <c r="AU196" s="38"/>
      <c r="AV196" s="38"/>
      <c r="AW196" s="38"/>
      <c r="AX196" s="38"/>
      <c r="AY196" s="38"/>
      <c r="BC196" s="50">
        <v>156</v>
      </c>
    </row>
    <row r="197" spans="1:257" s="50" customFormat="1" ht="12.95" customHeight="1">
      <c r="A197" s="36" t="s">
        <v>350</v>
      </c>
      <c r="B197" s="36"/>
      <c r="C197" s="37"/>
      <c r="D197" s="36">
        <v>220011502</v>
      </c>
      <c r="E197" s="38" t="s">
        <v>3482</v>
      </c>
      <c r="F197" s="38">
        <v>22100156</v>
      </c>
      <c r="G197" s="38" t="s">
        <v>1372</v>
      </c>
      <c r="H197" s="38" t="s">
        <v>487</v>
      </c>
      <c r="I197" s="38" t="s">
        <v>488</v>
      </c>
      <c r="J197" s="38" t="s">
        <v>489</v>
      </c>
      <c r="K197" s="39" t="s">
        <v>104</v>
      </c>
      <c r="L197" s="40" t="s">
        <v>105</v>
      </c>
      <c r="M197" s="38" t="s">
        <v>121</v>
      </c>
      <c r="N197" s="41" t="s">
        <v>83</v>
      </c>
      <c r="O197" s="40" t="s">
        <v>107</v>
      </c>
      <c r="P197" s="38" t="s">
        <v>108</v>
      </c>
      <c r="Q197" s="41" t="s">
        <v>109</v>
      </c>
      <c r="R197" s="39" t="s">
        <v>110</v>
      </c>
      <c r="S197" s="40" t="s">
        <v>107</v>
      </c>
      <c r="T197" s="42" t="s">
        <v>122</v>
      </c>
      <c r="U197" s="38" t="s">
        <v>112</v>
      </c>
      <c r="V197" s="40">
        <v>60</v>
      </c>
      <c r="W197" s="38" t="s">
        <v>113</v>
      </c>
      <c r="X197" s="40"/>
      <c r="Y197" s="40"/>
      <c r="Z197" s="40"/>
      <c r="AA197" s="41">
        <v>30</v>
      </c>
      <c r="AB197" s="39">
        <v>60</v>
      </c>
      <c r="AC197" s="39">
        <v>10</v>
      </c>
      <c r="AD197" s="43" t="s">
        <v>129</v>
      </c>
      <c r="AE197" s="38" t="s">
        <v>115</v>
      </c>
      <c r="AF197" s="43">
        <v>12</v>
      </c>
      <c r="AG197" s="43">
        <v>32522</v>
      </c>
      <c r="AH197" s="44">
        <f t="shared" si="12"/>
        <v>390264</v>
      </c>
      <c r="AI197" s="45">
        <f t="shared" si="13"/>
        <v>437095.68000000005</v>
      </c>
      <c r="AJ197" s="46"/>
      <c r="AK197" s="47"/>
      <c r="AL197" s="46"/>
      <c r="AM197" s="46" t="s">
        <v>116</v>
      </c>
      <c r="AN197" s="36"/>
      <c r="AO197" s="38"/>
      <c r="AP197" s="38"/>
      <c r="AQ197" s="38"/>
      <c r="AR197" s="38" t="s">
        <v>496</v>
      </c>
      <c r="AS197" s="38" t="s">
        <v>496</v>
      </c>
      <c r="AT197" s="38"/>
      <c r="AU197" s="38"/>
      <c r="AV197" s="38"/>
      <c r="AW197" s="38"/>
      <c r="AX197" s="38"/>
      <c r="AY197" s="38"/>
      <c r="BC197" s="50">
        <v>157</v>
      </c>
    </row>
    <row r="198" spans="1:257" s="50" customFormat="1" ht="12.95" customHeight="1">
      <c r="A198" s="36" t="s">
        <v>350</v>
      </c>
      <c r="B198" s="36"/>
      <c r="C198" s="37"/>
      <c r="D198" s="36">
        <v>210027970</v>
      </c>
      <c r="E198" s="38" t="s">
        <v>3483</v>
      </c>
      <c r="F198" s="38">
        <v>22100157</v>
      </c>
      <c r="G198" s="38" t="s">
        <v>1373</v>
      </c>
      <c r="H198" s="38" t="s">
        <v>497</v>
      </c>
      <c r="I198" s="38" t="s">
        <v>498</v>
      </c>
      <c r="J198" s="38" t="s">
        <v>499</v>
      </c>
      <c r="K198" s="39" t="s">
        <v>104</v>
      </c>
      <c r="L198" s="40" t="s">
        <v>105</v>
      </c>
      <c r="M198" s="38" t="s">
        <v>121</v>
      </c>
      <c r="N198" s="41" t="s">
        <v>83</v>
      </c>
      <c r="O198" s="40" t="s">
        <v>107</v>
      </c>
      <c r="P198" s="38" t="s">
        <v>108</v>
      </c>
      <c r="Q198" s="41" t="s">
        <v>109</v>
      </c>
      <c r="R198" s="39" t="s">
        <v>110</v>
      </c>
      <c r="S198" s="40" t="s">
        <v>107</v>
      </c>
      <c r="T198" s="42" t="s">
        <v>122</v>
      </c>
      <c r="U198" s="38" t="s">
        <v>112</v>
      </c>
      <c r="V198" s="40">
        <v>60</v>
      </c>
      <c r="W198" s="38" t="s">
        <v>113</v>
      </c>
      <c r="X198" s="40"/>
      <c r="Y198" s="40"/>
      <c r="Z198" s="40"/>
      <c r="AA198" s="41">
        <v>30</v>
      </c>
      <c r="AB198" s="39">
        <v>60</v>
      </c>
      <c r="AC198" s="39">
        <v>10</v>
      </c>
      <c r="AD198" s="43" t="s">
        <v>129</v>
      </c>
      <c r="AE198" s="38" t="s">
        <v>115</v>
      </c>
      <c r="AF198" s="43">
        <v>26</v>
      </c>
      <c r="AG198" s="43">
        <v>47702.81</v>
      </c>
      <c r="AH198" s="44">
        <f t="shared" si="12"/>
        <v>1240273.06</v>
      </c>
      <c r="AI198" s="45">
        <f t="shared" si="13"/>
        <v>1389105.8272000002</v>
      </c>
      <c r="AJ198" s="46"/>
      <c r="AK198" s="47"/>
      <c r="AL198" s="46"/>
      <c r="AM198" s="46" t="s">
        <v>116</v>
      </c>
      <c r="AN198" s="36"/>
      <c r="AO198" s="38"/>
      <c r="AP198" s="38"/>
      <c r="AQ198" s="38"/>
      <c r="AR198" s="38" t="s">
        <v>500</v>
      </c>
      <c r="AS198" s="38" t="s">
        <v>500</v>
      </c>
      <c r="AT198" s="38"/>
      <c r="AU198" s="38"/>
      <c r="AV198" s="38"/>
      <c r="AW198" s="38"/>
      <c r="AX198" s="38"/>
      <c r="AY198" s="38"/>
      <c r="BC198" s="50">
        <v>158</v>
      </c>
    </row>
    <row r="199" spans="1:257" s="50" customFormat="1" ht="12.95" customHeight="1">
      <c r="A199" s="36" t="s">
        <v>350</v>
      </c>
      <c r="B199" s="36"/>
      <c r="C199" s="37"/>
      <c r="D199" s="36">
        <v>210027971</v>
      </c>
      <c r="E199" s="38" t="s">
        <v>3484</v>
      </c>
      <c r="F199" s="38">
        <v>22100158</v>
      </c>
      <c r="G199" s="38" t="s">
        <v>1374</v>
      </c>
      <c r="H199" s="38" t="s">
        <v>497</v>
      </c>
      <c r="I199" s="38" t="s">
        <v>498</v>
      </c>
      <c r="J199" s="38" t="s">
        <v>499</v>
      </c>
      <c r="K199" s="39" t="s">
        <v>104</v>
      </c>
      <c r="L199" s="40" t="s">
        <v>105</v>
      </c>
      <c r="M199" s="38" t="s">
        <v>121</v>
      </c>
      <c r="N199" s="41" t="s">
        <v>83</v>
      </c>
      <c r="O199" s="40" t="s">
        <v>107</v>
      </c>
      <c r="P199" s="38" t="s">
        <v>108</v>
      </c>
      <c r="Q199" s="41" t="s">
        <v>109</v>
      </c>
      <c r="R199" s="39" t="s">
        <v>110</v>
      </c>
      <c r="S199" s="40" t="s">
        <v>107</v>
      </c>
      <c r="T199" s="42" t="s">
        <v>122</v>
      </c>
      <c r="U199" s="38" t="s">
        <v>112</v>
      </c>
      <c r="V199" s="40">
        <v>60</v>
      </c>
      <c r="W199" s="38" t="s">
        <v>113</v>
      </c>
      <c r="X199" s="40"/>
      <c r="Y199" s="40"/>
      <c r="Z199" s="40"/>
      <c r="AA199" s="41">
        <v>30</v>
      </c>
      <c r="AB199" s="39">
        <v>60</v>
      </c>
      <c r="AC199" s="39">
        <v>10</v>
      </c>
      <c r="AD199" s="43" t="s">
        <v>129</v>
      </c>
      <c r="AE199" s="38" t="s">
        <v>115</v>
      </c>
      <c r="AF199" s="43">
        <v>26</v>
      </c>
      <c r="AG199" s="43">
        <v>47702.81</v>
      </c>
      <c r="AH199" s="44">
        <f t="shared" si="12"/>
        <v>1240273.06</v>
      </c>
      <c r="AI199" s="45">
        <f t="shared" si="13"/>
        <v>1389105.8272000002</v>
      </c>
      <c r="AJ199" s="46"/>
      <c r="AK199" s="47"/>
      <c r="AL199" s="46"/>
      <c r="AM199" s="46" t="s">
        <v>116</v>
      </c>
      <c r="AN199" s="36"/>
      <c r="AO199" s="38"/>
      <c r="AP199" s="38"/>
      <c r="AQ199" s="38"/>
      <c r="AR199" s="38" t="s">
        <v>501</v>
      </c>
      <c r="AS199" s="38" t="s">
        <v>501</v>
      </c>
      <c r="AT199" s="38"/>
      <c r="AU199" s="38"/>
      <c r="AV199" s="38"/>
      <c r="AW199" s="38"/>
      <c r="AX199" s="38"/>
      <c r="AY199" s="38"/>
      <c r="BC199" s="50">
        <v>159</v>
      </c>
    </row>
    <row r="200" spans="1:257" s="50" customFormat="1" ht="12.95" customHeight="1">
      <c r="A200" s="36" t="s">
        <v>350</v>
      </c>
      <c r="B200" s="36"/>
      <c r="C200" s="37"/>
      <c r="D200" s="36">
        <v>220027904</v>
      </c>
      <c r="E200" s="38" t="s">
        <v>3485</v>
      </c>
      <c r="F200" s="38">
        <v>22100159</v>
      </c>
      <c r="G200" s="38" t="s">
        <v>1375</v>
      </c>
      <c r="H200" s="38" t="s">
        <v>497</v>
      </c>
      <c r="I200" s="38" t="s">
        <v>498</v>
      </c>
      <c r="J200" s="38" t="s">
        <v>499</v>
      </c>
      <c r="K200" s="39" t="s">
        <v>104</v>
      </c>
      <c r="L200" s="40" t="s">
        <v>105</v>
      </c>
      <c r="M200" s="38" t="s">
        <v>121</v>
      </c>
      <c r="N200" s="41" t="s">
        <v>83</v>
      </c>
      <c r="O200" s="40" t="s">
        <v>107</v>
      </c>
      <c r="P200" s="38" t="s">
        <v>108</v>
      </c>
      <c r="Q200" s="41" t="s">
        <v>109</v>
      </c>
      <c r="R200" s="39" t="s">
        <v>110</v>
      </c>
      <c r="S200" s="40" t="s">
        <v>107</v>
      </c>
      <c r="T200" s="42" t="s">
        <v>122</v>
      </c>
      <c r="U200" s="38" t="s">
        <v>112</v>
      </c>
      <c r="V200" s="40">
        <v>60</v>
      </c>
      <c r="W200" s="38" t="s">
        <v>113</v>
      </c>
      <c r="X200" s="40"/>
      <c r="Y200" s="40"/>
      <c r="Z200" s="40"/>
      <c r="AA200" s="41">
        <v>30</v>
      </c>
      <c r="AB200" s="39">
        <v>60</v>
      </c>
      <c r="AC200" s="39">
        <v>10</v>
      </c>
      <c r="AD200" s="43" t="s">
        <v>129</v>
      </c>
      <c r="AE200" s="38" t="s">
        <v>115</v>
      </c>
      <c r="AF200" s="43">
        <v>26</v>
      </c>
      <c r="AG200" s="43">
        <v>2783</v>
      </c>
      <c r="AH200" s="44">
        <f t="shared" si="12"/>
        <v>72358</v>
      </c>
      <c r="AI200" s="45">
        <f t="shared" si="13"/>
        <v>81040.960000000006</v>
      </c>
      <c r="AJ200" s="46"/>
      <c r="AK200" s="47"/>
      <c r="AL200" s="46"/>
      <c r="AM200" s="46" t="s">
        <v>116</v>
      </c>
      <c r="AN200" s="36"/>
      <c r="AO200" s="38"/>
      <c r="AP200" s="38"/>
      <c r="AQ200" s="38"/>
      <c r="AR200" s="38" t="s">
        <v>502</v>
      </c>
      <c r="AS200" s="38" t="s">
        <v>502</v>
      </c>
      <c r="AT200" s="38"/>
      <c r="AU200" s="38"/>
      <c r="AV200" s="38"/>
      <c r="AW200" s="38"/>
      <c r="AX200" s="38"/>
      <c r="AY200" s="38"/>
      <c r="BC200" s="50">
        <v>160</v>
      </c>
    </row>
    <row r="201" spans="1:257" s="50" customFormat="1" ht="12.95" customHeight="1">
      <c r="A201" s="36" t="s">
        <v>350</v>
      </c>
      <c r="B201" s="36"/>
      <c r="C201" s="37"/>
      <c r="D201" s="36">
        <v>220027905</v>
      </c>
      <c r="E201" s="38" t="s">
        <v>3486</v>
      </c>
      <c r="F201" s="38">
        <v>22100160</v>
      </c>
      <c r="G201" s="38" t="s">
        <v>1376</v>
      </c>
      <c r="H201" s="38" t="s">
        <v>497</v>
      </c>
      <c r="I201" s="38" t="s">
        <v>498</v>
      </c>
      <c r="J201" s="38" t="s">
        <v>499</v>
      </c>
      <c r="K201" s="39" t="s">
        <v>104</v>
      </c>
      <c r="L201" s="40" t="s">
        <v>105</v>
      </c>
      <c r="M201" s="38" t="s">
        <v>121</v>
      </c>
      <c r="N201" s="41" t="s">
        <v>83</v>
      </c>
      <c r="O201" s="40" t="s">
        <v>107</v>
      </c>
      <c r="P201" s="38" t="s">
        <v>108</v>
      </c>
      <c r="Q201" s="41" t="s">
        <v>109</v>
      </c>
      <c r="R201" s="39" t="s">
        <v>110</v>
      </c>
      <c r="S201" s="40" t="s">
        <v>107</v>
      </c>
      <c r="T201" s="42" t="s">
        <v>122</v>
      </c>
      <c r="U201" s="38" t="s">
        <v>112</v>
      </c>
      <c r="V201" s="40">
        <v>60</v>
      </c>
      <c r="W201" s="38" t="s">
        <v>113</v>
      </c>
      <c r="X201" s="40"/>
      <c r="Y201" s="40"/>
      <c r="Z201" s="40"/>
      <c r="AA201" s="41">
        <v>30</v>
      </c>
      <c r="AB201" s="39">
        <v>60</v>
      </c>
      <c r="AC201" s="39">
        <v>10</v>
      </c>
      <c r="AD201" s="43" t="s">
        <v>129</v>
      </c>
      <c r="AE201" s="38" t="s">
        <v>115</v>
      </c>
      <c r="AF201" s="43">
        <v>26</v>
      </c>
      <c r="AG201" s="43">
        <v>2783</v>
      </c>
      <c r="AH201" s="44">
        <f t="shared" si="12"/>
        <v>72358</v>
      </c>
      <c r="AI201" s="45">
        <f t="shared" si="13"/>
        <v>81040.960000000006</v>
      </c>
      <c r="AJ201" s="46"/>
      <c r="AK201" s="47"/>
      <c r="AL201" s="46"/>
      <c r="AM201" s="46" t="s">
        <v>116</v>
      </c>
      <c r="AN201" s="36"/>
      <c r="AO201" s="38"/>
      <c r="AP201" s="38"/>
      <c r="AQ201" s="38"/>
      <c r="AR201" s="38" t="s">
        <v>503</v>
      </c>
      <c r="AS201" s="38" t="s">
        <v>503</v>
      </c>
      <c r="AT201" s="38"/>
      <c r="AU201" s="38"/>
      <c r="AV201" s="38"/>
      <c r="AW201" s="38"/>
      <c r="AX201" s="38"/>
      <c r="AY201" s="38"/>
      <c r="BC201" s="50">
        <v>161</v>
      </c>
    </row>
    <row r="202" spans="1:257" s="50" customFormat="1" ht="12.95" customHeight="1">
      <c r="A202" s="36" t="s">
        <v>350</v>
      </c>
      <c r="B202" s="36"/>
      <c r="C202" s="37"/>
      <c r="D202" s="36">
        <v>220033619</v>
      </c>
      <c r="E202" s="38" t="s">
        <v>3487</v>
      </c>
      <c r="F202" s="38">
        <v>22100161</v>
      </c>
      <c r="G202" s="38" t="s">
        <v>1377</v>
      </c>
      <c r="H202" s="38" t="s">
        <v>497</v>
      </c>
      <c r="I202" s="38" t="s">
        <v>498</v>
      </c>
      <c r="J202" s="38" t="s">
        <v>499</v>
      </c>
      <c r="K202" s="39" t="s">
        <v>104</v>
      </c>
      <c r="L202" s="40" t="s">
        <v>105</v>
      </c>
      <c r="M202" s="38" t="s">
        <v>121</v>
      </c>
      <c r="N202" s="41" t="s">
        <v>83</v>
      </c>
      <c r="O202" s="40" t="s">
        <v>107</v>
      </c>
      <c r="P202" s="38" t="s">
        <v>108</v>
      </c>
      <c r="Q202" s="41" t="s">
        <v>109</v>
      </c>
      <c r="R202" s="39" t="s">
        <v>110</v>
      </c>
      <c r="S202" s="40" t="s">
        <v>107</v>
      </c>
      <c r="T202" s="42" t="s">
        <v>122</v>
      </c>
      <c r="U202" s="38" t="s">
        <v>112</v>
      </c>
      <c r="V202" s="40">
        <v>60</v>
      </c>
      <c r="W202" s="38" t="s">
        <v>113</v>
      </c>
      <c r="X202" s="40"/>
      <c r="Y202" s="40"/>
      <c r="Z202" s="40"/>
      <c r="AA202" s="41">
        <v>30</v>
      </c>
      <c r="AB202" s="39">
        <v>60</v>
      </c>
      <c r="AC202" s="39">
        <v>10</v>
      </c>
      <c r="AD202" s="43" t="s">
        <v>129</v>
      </c>
      <c r="AE202" s="38" t="s">
        <v>115</v>
      </c>
      <c r="AF202" s="43">
        <v>18</v>
      </c>
      <c r="AG202" s="43">
        <v>3510</v>
      </c>
      <c r="AH202" s="44">
        <f t="shared" si="12"/>
        <v>63180</v>
      </c>
      <c r="AI202" s="45">
        <f t="shared" si="13"/>
        <v>70761.600000000006</v>
      </c>
      <c r="AJ202" s="46"/>
      <c r="AK202" s="47"/>
      <c r="AL202" s="46"/>
      <c r="AM202" s="46" t="s">
        <v>116</v>
      </c>
      <c r="AN202" s="36"/>
      <c r="AO202" s="38"/>
      <c r="AP202" s="38"/>
      <c r="AQ202" s="38"/>
      <c r="AR202" s="38" t="s">
        <v>504</v>
      </c>
      <c r="AS202" s="38" t="s">
        <v>504</v>
      </c>
      <c r="AT202" s="38"/>
      <c r="AU202" s="38"/>
      <c r="AV202" s="38"/>
      <c r="AW202" s="38"/>
      <c r="AX202" s="38"/>
      <c r="AY202" s="38"/>
      <c r="BC202" s="50">
        <v>162</v>
      </c>
    </row>
    <row r="203" spans="1:257" s="50" customFormat="1" ht="12.95" customHeight="1">
      <c r="A203" s="36" t="s">
        <v>350</v>
      </c>
      <c r="B203" s="36"/>
      <c r="C203" s="37"/>
      <c r="D203" s="36">
        <v>220033620</v>
      </c>
      <c r="E203" s="38" t="s">
        <v>3488</v>
      </c>
      <c r="F203" s="38">
        <v>22100162</v>
      </c>
      <c r="G203" s="38" t="s">
        <v>1378</v>
      </c>
      <c r="H203" s="38" t="s">
        <v>497</v>
      </c>
      <c r="I203" s="38" t="s">
        <v>498</v>
      </c>
      <c r="J203" s="38" t="s">
        <v>499</v>
      </c>
      <c r="K203" s="39" t="s">
        <v>104</v>
      </c>
      <c r="L203" s="40" t="s">
        <v>105</v>
      </c>
      <c r="M203" s="38" t="s">
        <v>121</v>
      </c>
      <c r="N203" s="41" t="s">
        <v>83</v>
      </c>
      <c r="O203" s="40" t="s">
        <v>107</v>
      </c>
      <c r="P203" s="38" t="s">
        <v>108</v>
      </c>
      <c r="Q203" s="41" t="s">
        <v>109</v>
      </c>
      <c r="R203" s="39" t="s">
        <v>110</v>
      </c>
      <c r="S203" s="40" t="s">
        <v>107</v>
      </c>
      <c r="T203" s="42" t="s">
        <v>122</v>
      </c>
      <c r="U203" s="38" t="s">
        <v>112</v>
      </c>
      <c r="V203" s="40">
        <v>60</v>
      </c>
      <c r="W203" s="38" t="s">
        <v>113</v>
      </c>
      <c r="X203" s="40"/>
      <c r="Y203" s="40"/>
      <c r="Z203" s="40"/>
      <c r="AA203" s="41">
        <v>30</v>
      </c>
      <c r="AB203" s="39">
        <v>60</v>
      </c>
      <c r="AC203" s="39">
        <v>10</v>
      </c>
      <c r="AD203" s="43" t="s">
        <v>129</v>
      </c>
      <c r="AE203" s="38" t="s">
        <v>115</v>
      </c>
      <c r="AF203" s="43">
        <v>6</v>
      </c>
      <c r="AG203" s="43">
        <v>1883.7</v>
      </c>
      <c r="AH203" s="44">
        <f t="shared" si="12"/>
        <v>11302.2</v>
      </c>
      <c r="AI203" s="45">
        <f t="shared" si="13"/>
        <v>12658.464000000002</v>
      </c>
      <c r="AJ203" s="46"/>
      <c r="AK203" s="47"/>
      <c r="AL203" s="46"/>
      <c r="AM203" s="46" t="s">
        <v>116</v>
      </c>
      <c r="AN203" s="36"/>
      <c r="AO203" s="38"/>
      <c r="AP203" s="38"/>
      <c r="AQ203" s="38"/>
      <c r="AR203" s="38" t="s">
        <v>505</v>
      </c>
      <c r="AS203" s="38" t="s">
        <v>505</v>
      </c>
      <c r="AT203" s="38"/>
      <c r="AU203" s="38"/>
      <c r="AV203" s="38"/>
      <c r="AW203" s="38"/>
      <c r="AX203" s="38"/>
      <c r="AY203" s="38"/>
      <c r="BC203" s="50">
        <v>163</v>
      </c>
    </row>
    <row r="204" spans="1:257" s="50" customFormat="1" ht="12.95" customHeight="1">
      <c r="A204" s="36" t="s">
        <v>350</v>
      </c>
      <c r="B204" s="36"/>
      <c r="C204" s="37"/>
      <c r="D204" s="36">
        <v>220033621</v>
      </c>
      <c r="E204" s="38" t="s">
        <v>3489</v>
      </c>
      <c r="F204" s="38">
        <v>22100163</v>
      </c>
      <c r="G204" s="38" t="s">
        <v>1379</v>
      </c>
      <c r="H204" s="38" t="s">
        <v>497</v>
      </c>
      <c r="I204" s="38" t="s">
        <v>498</v>
      </c>
      <c r="J204" s="38" t="s">
        <v>499</v>
      </c>
      <c r="K204" s="39" t="s">
        <v>104</v>
      </c>
      <c r="L204" s="40" t="s">
        <v>105</v>
      </c>
      <c r="M204" s="38" t="s">
        <v>121</v>
      </c>
      <c r="N204" s="41" t="s">
        <v>83</v>
      </c>
      <c r="O204" s="40" t="s">
        <v>107</v>
      </c>
      <c r="P204" s="38" t="s">
        <v>108</v>
      </c>
      <c r="Q204" s="41" t="s">
        <v>109</v>
      </c>
      <c r="R204" s="39" t="s">
        <v>110</v>
      </c>
      <c r="S204" s="40" t="s">
        <v>107</v>
      </c>
      <c r="T204" s="42" t="s">
        <v>122</v>
      </c>
      <c r="U204" s="38" t="s">
        <v>112</v>
      </c>
      <c r="V204" s="40">
        <v>60</v>
      </c>
      <c r="W204" s="38" t="s">
        <v>113</v>
      </c>
      <c r="X204" s="40"/>
      <c r="Y204" s="40"/>
      <c r="Z204" s="40"/>
      <c r="AA204" s="41">
        <v>30</v>
      </c>
      <c r="AB204" s="39">
        <v>60</v>
      </c>
      <c r="AC204" s="39">
        <v>10</v>
      </c>
      <c r="AD204" s="43" t="s">
        <v>129</v>
      </c>
      <c r="AE204" s="38" t="s">
        <v>115</v>
      </c>
      <c r="AF204" s="43">
        <v>11</v>
      </c>
      <c r="AG204" s="43">
        <v>1770</v>
      </c>
      <c r="AH204" s="44">
        <f t="shared" si="12"/>
        <v>19470</v>
      </c>
      <c r="AI204" s="45">
        <f t="shared" si="13"/>
        <v>21806.400000000001</v>
      </c>
      <c r="AJ204" s="46"/>
      <c r="AK204" s="47"/>
      <c r="AL204" s="46"/>
      <c r="AM204" s="46" t="s">
        <v>116</v>
      </c>
      <c r="AN204" s="36"/>
      <c r="AO204" s="38"/>
      <c r="AP204" s="38"/>
      <c r="AQ204" s="38"/>
      <c r="AR204" s="38" t="s">
        <v>506</v>
      </c>
      <c r="AS204" s="38" t="s">
        <v>506</v>
      </c>
      <c r="AT204" s="38"/>
      <c r="AU204" s="38"/>
      <c r="AV204" s="38"/>
      <c r="AW204" s="38"/>
      <c r="AX204" s="38"/>
      <c r="AY204" s="38"/>
      <c r="BC204" s="50">
        <v>164</v>
      </c>
    </row>
    <row r="205" spans="1:257" s="50" customFormat="1" ht="12.95" customHeight="1">
      <c r="A205" s="36" t="s">
        <v>350</v>
      </c>
      <c r="B205" s="36"/>
      <c r="C205" s="37" t="s">
        <v>2128</v>
      </c>
      <c r="D205" s="36">
        <v>220034666</v>
      </c>
      <c r="E205" s="38" t="s">
        <v>3490</v>
      </c>
      <c r="F205" s="38">
        <v>22100164</v>
      </c>
      <c r="G205" s="38" t="s">
        <v>1380</v>
      </c>
      <c r="H205" s="38" t="s">
        <v>507</v>
      </c>
      <c r="I205" s="38" t="s">
        <v>508</v>
      </c>
      <c r="J205" s="38" t="s">
        <v>509</v>
      </c>
      <c r="K205" s="39" t="s">
        <v>404</v>
      </c>
      <c r="L205" s="40" t="s">
        <v>105</v>
      </c>
      <c r="M205" s="38" t="s">
        <v>121</v>
      </c>
      <c r="N205" s="41" t="s">
        <v>83</v>
      </c>
      <c r="O205" s="40" t="s">
        <v>107</v>
      </c>
      <c r="P205" s="38" t="s">
        <v>108</v>
      </c>
      <c r="Q205" s="41" t="s">
        <v>109</v>
      </c>
      <c r="R205" s="39" t="s">
        <v>110</v>
      </c>
      <c r="S205" s="40" t="s">
        <v>107</v>
      </c>
      <c r="T205" s="42" t="s">
        <v>122</v>
      </c>
      <c r="U205" s="38" t="s">
        <v>112</v>
      </c>
      <c r="V205" s="40">
        <v>60</v>
      </c>
      <c r="W205" s="38" t="s">
        <v>113</v>
      </c>
      <c r="X205" s="40"/>
      <c r="Y205" s="40"/>
      <c r="Z205" s="40"/>
      <c r="AA205" s="41">
        <v>30</v>
      </c>
      <c r="AB205" s="39">
        <v>60</v>
      </c>
      <c r="AC205" s="39">
        <v>10</v>
      </c>
      <c r="AD205" s="43" t="s">
        <v>129</v>
      </c>
      <c r="AE205" s="38" t="s">
        <v>115</v>
      </c>
      <c r="AF205" s="43">
        <v>8</v>
      </c>
      <c r="AG205" s="43">
        <v>508326.45</v>
      </c>
      <c r="AH205" s="44">
        <v>0</v>
      </c>
      <c r="AI205" s="45">
        <f t="shared" si="13"/>
        <v>0</v>
      </c>
      <c r="AJ205" s="46"/>
      <c r="AK205" s="47"/>
      <c r="AL205" s="46"/>
      <c r="AM205" s="46" t="s">
        <v>116</v>
      </c>
      <c r="AN205" s="36"/>
      <c r="AO205" s="38"/>
      <c r="AP205" s="38"/>
      <c r="AQ205" s="38"/>
      <c r="AR205" s="38" t="s">
        <v>510</v>
      </c>
      <c r="AS205" s="38" t="s">
        <v>510</v>
      </c>
      <c r="AT205" s="38"/>
      <c r="AU205" s="38"/>
      <c r="AV205" s="38"/>
      <c r="AW205" s="38"/>
      <c r="AX205" s="38"/>
      <c r="AY205" s="38"/>
      <c r="BC205" s="50">
        <v>165</v>
      </c>
    </row>
    <row r="206" spans="1:257" s="50" customFormat="1" ht="12.95" customHeight="1">
      <c r="A206" s="348" t="s">
        <v>350</v>
      </c>
      <c r="B206" s="347"/>
      <c r="C206" s="347"/>
      <c r="D206" s="348">
        <v>220034666</v>
      </c>
      <c r="E206" s="348" t="s">
        <v>3884</v>
      </c>
      <c r="F206" s="348">
        <v>22100164</v>
      </c>
      <c r="G206" s="328"/>
      <c r="H206" s="445" t="s">
        <v>507</v>
      </c>
      <c r="I206" s="445" t="s">
        <v>508</v>
      </c>
      <c r="J206" s="445" t="s">
        <v>509</v>
      </c>
      <c r="K206" s="348" t="s">
        <v>104</v>
      </c>
      <c r="L206" s="348" t="s">
        <v>105</v>
      </c>
      <c r="M206" s="327"/>
      <c r="N206" s="348" t="s">
        <v>106</v>
      </c>
      <c r="O206" s="347" t="s">
        <v>107</v>
      </c>
      <c r="P206" s="350" t="s">
        <v>108</v>
      </c>
      <c r="Q206" s="327" t="s">
        <v>109</v>
      </c>
      <c r="R206" s="327" t="s">
        <v>110</v>
      </c>
      <c r="S206" s="347" t="s">
        <v>107</v>
      </c>
      <c r="T206" s="350" t="s">
        <v>122</v>
      </c>
      <c r="U206" s="327" t="s">
        <v>112</v>
      </c>
      <c r="V206" s="327">
        <v>60</v>
      </c>
      <c r="W206" s="327" t="s">
        <v>113</v>
      </c>
      <c r="X206" s="327"/>
      <c r="Y206" s="327"/>
      <c r="Z206" s="327"/>
      <c r="AA206" s="579">
        <v>0</v>
      </c>
      <c r="AB206" s="327">
        <v>90</v>
      </c>
      <c r="AC206" s="579">
        <v>10</v>
      </c>
      <c r="AD206" s="327" t="s">
        <v>129</v>
      </c>
      <c r="AE206" s="327" t="s">
        <v>115</v>
      </c>
      <c r="AF206" s="591">
        <v>7</v>
      </c>
      <c r="AG206" s="597">
        <v>508326.45</v>
      </c>
      <c r="AH206" s="602">
        <f>AF206*AG206</f>
        <v>3558285.15</v>
      </c>
      <c r="AI206" s="616">
        <f t="shared" si="13"/>
        <v>3985279.3680000002</v>
      </c>
      <c r="AJ206" s="349"/>
      <c r="AK206" s="349"/>
      <c r="AL206" s="349"/>
      <c r="AM206" s="637" t="s">
        <v>116</v>
      </c>
      <c r="AN206" s="644"/>
      <c r="AO206" s="644"/>
      <c r="AP206" s="327"/>
      <c r="AQ206" s="327"/>
      <c r="AR206" s="327" t="s">
        <v>510</v>
      </c>
      <c r="AS206" s="328"/>
      <c r="AT206" s="327"/>
      <c r="AU206" s="327"/>
      <c r="AV206" s="327"/>
      <c r="AW206" s="327"/>
      <c r="AX206" s="327"/>
      <c r="AY206" s="327" t="s">
        <v>3885</v>
      </c>
      <c r="AZ206" s="680"/>
      <c r="BA206" s="329"/>
      <c r="BB206" s="446" t="e">
        <f>VLOOKUP(#REF!,E1:BC203,52,0)</f>
        <v>#REF!</v>
      </c>
      <c r="BC206" s="446" t="e">
        <f>BB206+0.5</f>
        <v>#REF!</v>
      </c>
      <c r="BD206" s="329"/>
      <c r="BE206" s="329"/>
      <c r="BF206" s="329"/>
      <c r="BG206" s="329"/>
      <c r="BH206" s="329"/>
      <c r="BI206" s="329"/>
      <c r="BJ206" s="329"/>
      <c r="BK206" s="329"/>
      <c r="BL206" s="329"/>
      <c r="BM206" s="329"/>
      <c r="BN206" s="329"/>
      <c r="BO206" s="329"/>
      <c r="BP206" s="329"/>
      <c r="BQ206" s="329"/>
      <c r="BR206" s="329"/>
      <c r="BS206" s="329"/>
      <c r="BT206" s="329"/>
      <c r="BU206" s="329"/>
      <c r="BV206" s="329"/>
      <c r="BW206" s="329"/>
      <c r="BX206" s="329"/>
      <c r="BY206" s="329"/>
      <c r="BZ206" s="329"/>
      <c r="CA206" s="329"/>
      <c r="CB206" s="329"/>
      <c r="CC206" s="329"/>
      <c r="CD206" s="329"/>
      <c r="CE206" s="329"/>
      <c r="CF206" s="329"/>
      <c r="CG206" s="329"/>
      <c r="CH206" s="329"/>
      <c r="CI206" s="329"/>
      <c r="CJ206" s="329"/>
      <c r="CK206" s="329"/>
      <c r="CL206" s="329"/>
      <c r="CM206" s="329"/>
      <c r="CN206" s="329"/>
      <c r="CO206" s="329"/>
      <c r="CP206" s="329"/>
      <c r="CQ206" s="329"/>
      <c r="CR206" s="329"/>
      <c r="CS206" s="329"/>
      <c r="CT206" s="329"/>
      <c r="CU206" s="329"/>
      <c r="CV206" s="329"/>
      <c r="CW206" s="329"/>
      <c r="CX206" s="329"/>
      <c r="CY206" s="329"/>
      <c r="CZ206" s="329"/>
      <c r="DA206" s="329"/>
      <c r="DB206" s="329"/>
      <c r="DC206" s="329"/>
      <c r="DD206" s="329"/>
      <c r="DE206" s="329"/>
      <c r="DF206" s="329"/>
      <c r="DG206" s="329"/>
      <c r="DH206" s="329"/>
      <c r="DI206" s="329"/>
      <c r="DJ206" s="329"/>
      <c r="DK206" s="329"/>
      <c r="DL206" s="329"/>
      <c r="DM206" s="329"/>
      <c r="DN206" s="329"/>
      <c r="DO206" s="329"/>
      <c r="DP206" s="329"/>
      <c r="DQ206" s="329"/>
      <c r="DR206" s="329"/>
      <c r="DS206" s="329"/>
      <c r="DT206" s="329"/>
      <c r="DU206" s="329"/>
      <c r="DV206" s="329"/>
      <c r="DW206" s="329"/>
      <c r="DX206" s="329"/>
      <c r="DY206" s="329"/>
      <c r="DZ206" s="329"/>
      <c r="EA206" s="329"/>
      <c r="EB206" s="329"/>
      <c r="EC206" s="329"/>
      <c r="ED206" s="329"/>
      <c r="EE206" s="329"/>
      <c r="EF206" s="329"/>
      <c r="EG206" s="329"/>
      <c r="EH206" s="329"/>
      <c r="EI206" s="329"/>
      <c r="EJ206" s="329"/>
      <c r="EK206" s="329"/>
      <c r="EL206" s="329"/>
      <c r="EM206" s="329"/>
      <c r="EN206" s="329"/>
      <c r="EO206" s="329"/>
      <c r="EP206" s="329"/>
      <c r="EQ206" s="329"/>
      <c r="ER206" s="329"/>
      <c r="ES206" s="329"/>
      <c r="ET206" s="329"/>
      <c r="EU206" s="329"/>
      <c r="EV206" s="329"/>
      <c r="EW206" s="329"/>
      <c r="EX206" s="329"/>
      <c r="EY206" s="329"/>
      <c r="EZ206" s="329"/>
      <c r="FA206" s="329"/>
      <c r="FB206" s="329"/>
      <c r="FC206" s="329"/>
      <c r="FD206" s="329"/>
      <c r="FE206" s="329"/>
      <c r="FF206" s="329"/>
      <c r="FG206" s="329"/>
      <c r="FH206" s="329"/>
      <c r="FI206" s="329"/>
      <c r="FJ206" s="329"/>
      <c r="FK206" s="329"/>
      <c r="FL206" s="329"/>
      <c r="FM206" s="329"/>
      <c r="FN206" s="329"/>
      <c r="FO206" s="329"/>
      <c r="FP206" s="329"/>
      <c r="FQ206" s="329"/>
      <c r="FR206" s="329"/>
      <c r="FS206" s="329"/>
      <c r="FT206" s="329"/>
      <c r="FU206" s="329"/>
      <c r="FV206" s="329"/>
      <c r="FW206" s="329"/>
      <c r="FX206" s="329"/>
      <c r="FY206" s="329"/>
      <c r="FZ206" s="329"/>
      <c r="GA206" s="329"/>
      <c r="GB206" s="329"/>
      <c r="GC206" s="329"/>
      <c r="GD206" s="329"/>
      <c r="GE206" s="329"/>
      <c r="GF206" s="329"/>
      <c r="GG206" s="329"/>
      <c r="GH206" s="329"/>
      <c r="GI206" s="329"/>
      <c r="GJ206" s="329"/>
      <c r="GK206" s="329"/>
      <c r="GL206" s="329"/>
      <c r="GM206" s="329"/>
      <c r="GN206" s="329"/>
      <c r="GO206" s="329"/>
      <c r="GP206" s="329"/>
      <c r="GQ206" s="329"/>
      <c r="GR206" s="329"/>
      <c r="GS206" s="329"/>
      <c r="GT206" s="329"/>
      <c r="GU206" s="329"/>
      <c r="GV206" s="329"/>
      <c r="GW206" s="329"/>
      <c r="GX206" s="329"/>
      <c r="GY206" s="329"/>
      <c r="GZ206" s="329"/>
      <c r="HA206" s="329"/>
      <c r="HB206" s="329"/>
      <c r="HC206" s="329"/>
      <c r="HD206" s="329"/>
      <c r="HE206" s="329"/>
      <c r="HF206" s="329"/>
      <c r="HG206" s="329"/>
      <c r="HH206" s="329"/>
      <c r="HI206" s="329"/>
      <c r="HJ206" s="329"/>
      <c r="HK206" s="329"/>
      <c r="HL206" s="329"/>
      <c r="HM206" s="329"/>
      <c r="HN206" s="329"/>
      <c r="HO206" s="329"/>
      <c r="HP206" s="329"/>
      <c r="HQ206" s="329"/>
      <c r="HR206" s="329"/>
      <c r="HS206" s="329"/>
      <c r="HT206" s="329"/>
      <c r="HU206" s="329"/>
      <c r="HV206" s="329"/>
      <c r="HW206" s="329"/>
      <c r="HX206" s="329"/>
      <c r="HY206" s="329"/>
      <c r="HZ206" s="329"/>
      <c r="IA206" s="329"/>
      <c r="IB206" s="329"/>
      <c r="IC206" s="329"/>
      <c r="ID206" s="329"/>
      <c r="IE206" s="329"/>
      <c r="IF206" s="329"/>
      <c r="IG206" s="329"/>
      <c r="IH206" s="329"/>
      <c r="II206" s="329"/>
      <c r="IJ206" s="329"/>
      <c r="IK206" s="329"/>
      <c r="IL206" s="329"/>
      <c r="IM206" s="329"/>
      <c r="IN206" s="329"/>
      <c r="IO206" s="329"/>
      <c r="IP206" s="329"/>
      <c r="IQ206" s="329"/>
      <c r="IR206" s="329"/>
      <c r="IS206" s="329"/>
      <c r="IT206" s="329"/>
      <c r="IU206" s="329"/>
      <c r="IV206" s="329"/>
      <c r="IW206" s="329"/>
    </row>
    <row r="207" spans="1:257" s="50" customFormat="1" ht="12.75" customHeight="1">
      <c r="A207" s="36" t="s">
        <v>350</v>
      </c>
      <c r="B207" s="36"/>
      <c r="C207" s="37"/>
      <c r="D207" s="36">
        <v>210013835</v>
      </c>
      <c r="E207" s="38" t="s">
        <v>3491</v>
      </c>
      <c r="F207" s="38">
        <v>22100165</v>
      </c>
      <c r="G207" s="38" t="s">
        <v>1381</v>
      </c>
      <c r="H207" s="38" t="s">
        <v>511</v>
      </c>
      <c r="I207" s="38" t="s">
        <v>512</v>
      </c>
      <c r="J207" s="38" t="s">
        <v>513</v>
      </c>
      <c r="K207" s="39" t="s">
        <v>104</v>
      </c>
      <c r="L207" s="40" t="s">
        <v>105</v>
      </c>
      <c r="M207" s="38"/>
      <c r="N207" s="41" t="s">
        <v>106</v>
      </c>
      <c r="O207" s="40" t="s">
        <v>107</v>
      </c>
      <c r="P207" s="38" t="s">
        <v>108</v>
      </c>
      <c r="Q207" s="41" t="s">
        <v>109</v>
      </c>
      <c r="R207" s="39" t="s">
        <v>110</v>
      </c>
      <c r="S207" s="40" t="s">
        <v>107</v>
      </c>
      <c r="T207" s="42" t="s">
        <v>122</v>
      </c>
      <c r="U207" s="38" t="s">
        <v>112</v>
      </c>
      <c r="V207" s="40">
        <v>60</v>
      </c>
      <c r="W207" s="38" t="s">
        <v>113</v>
      </c>
      <c r="X207" s="40"/>
      <c r="Y207" s="40"/>
      <c r="Z207" s="40"/>
      <c r="AA207" s="41">
        <v>0</v>
      </c>
      <c r="AB207" s="39">
        <v>90</v>
      </c>
      <c r="AC207" s="39">
        <v>10</v>
      </c>
      <c r="AD207" s="43" t="s">
        <v>129</v>
      </c>
      <c r="AE207" s="38" t="s">
        <v>115</v>
      </c>
      <c r="AF207" s="43">
        <v>385</v>
      </c>
      <c r="AG207" s="43">
        <v>5352.85</v>
      </c>
      <c r="AH207" s="44">
        <f>AF207*AG207</f>
        <v>2060847.2500000002</v>
      </c>
      <c r="AI207" s="45">
        <f t="shared" si="13"/>
        <v>2308148.9200000004</v>
      </c>
      <c r="AJ207" s="46"/>
      <c r="AK207" s="47"/>
      <c r="AL207" s="46"/>
      <c r="AM207" s="46" t="s">
        <v>116</v>
      </c>
      <c r="AN207" s="36"/>
      <c r="AO207" s="38"/>
      <c r="AP207" s="38"/>
      <c r="AQ207" s="38"/>
      <c r="AR207" s="38" t="s">
        <v>514</v>
      </c>
      <c r="AS207" s="38" t="s">
        <v>514</v>
      </c>
      <c r="AT207" s="38"/>
      <c r="AU207" s="38"/>
      <c r="AV207" s="38"/>
      <c r="AW207" s="38"/>
      <c r="AX207" s="38"/>
      <c r="AY207" s="38"/>
      <c r="BC207" s="50">
        <v>166</v>
      </c>
    </row>
    <row r="208" spans="1:257" s="50" customFormat="1" ht="12.95" customHeight="1">
      <c r="A208" s="36" t="s">
        <v>350</v>
      </c>
      <c r="B208" s="36"/>
      <c r="C208" s="37" t="s">
        <v>2128</v>
      </c>
      <c r="D208" s="36">
        <v>210026396</v>
      </c>
      <c r="E208" s="38" t="s">
        <v>3492</v>
      </c>
      <c r="F208" s="38">
        <v>22100166</v>
      </c>
      <c r="G208" s="38" t="s">
        <v>1382</v>
      </c>
      <c r="H208" s="38" t="s">
        <v>515</v>
      </c>
      <c r="I208" s="38" t="s">
        <v>516</v>
      </c>
      <c r="J208" s="38" t="s">
        <v>517</v>
      </c>
      <c r="K208" s="39" t="s">
        <v>404</v>
      </c>
      <c r="L208" s="40" t="s">
        <v>105</v>
      </c>
      <c r="M208" s="38" t="s">
        <v>121</v>
      </c>
      <c r="N208" s="41" t="s">
        <v>83</v>
      </c>
      <c r="O208" s="40" t="s">
        <v>107</v>
      </c>
      <c r="P208" s="38" t="s">
        <v>108</v>
      </c>
      <c r="Q208" s="41" t="s">
        <v>151</v>
      </c>
      <c r="R208" s="39" t="s">
        <v>110</v>
      </c>
      <c r="S208" s="40" t="s">
        <v>107</v>
      </c>
      <c r="T208" s="42" t="s">
        <v>122</v>
      </c>
      <c r="U208" s="38" t="s">
        <v>112</v>
      </c>
      <c r="V208" s="40">
        <v>60</v>
      </c>
      <c r="W208" s="38" t="s">
        <v>113</v>
      </c>
      <c r="X208" s="40"/>
      <c r="Y208" s="40"/>
      <c r="Z208" s="40"/>
      <c r="AA208" s="41">
        <v>30</v>
      </c>
      <c r="AB208" s="39">
        <v>60</v>
      </c>
      <c r="AC208" s="39">
        <v>10</v>
      </c>
      <c r="AD208" s="43" t="s">
        <v>129</v>
      </c>
      <c r="AE208" s="38" t="s">
        <v>115</v>
      </c>
      <c r="AF208" s="43">
        <v>15</v>
      </c>
      <c r="AG208" s="195">
        <v>110395.5</v>
      </c>
      <c r="AH208" s="44">
        <v>0</v>
      </c>
      <c r="AI208" s="45">
        <f t="shared" si="13"/>
        <v>0</v>
      </c>
      <c r="AJ208" s="46"/>
      <c r="AK208" s="47"/>
      <c r="AL208" s="46"/>
      <c r="AM208" s="46" t="s">
        <v>116</v>
      </c>
      <c r="AN208" s="36"/>
      <c r="AO208" s="38"/>
      <c r="AP208" s="38"/>
      <c r="AQ208" s="38"/>
      <c r="AR208" s="38" t="s">
        <v>518</v>
      </c>
      <c r="AS208" s="38" t="s">
        <v>518</v>
      </c>
      <c r="AT208" s="38"/>
      <c r="AU208" s="38"/>
      <c r="AV208" s="38"/>
      <c r="AW208" s="38"/>
      <c r="AX208" s="38"/>
      <c r="AY208" s="38"/>
      <c r="BC208" s="50">
        <v>167</v>
      </c>
    </row>
    <row r="209" spans="1:257" s="50" customFormat="1" ht="12.95" customHeight="1">
      <c r="A209" s="348" t="s">
        <v>350</v>
      </c>
      <c r="B209" s="347"/>
      <c r="C209" s="347" t="s">
        <v>3849</v>
      </c>
      <c r="D209" s="348">
        <v>210026396</v>
      </c>
      <c r="E209" s="348" t="s">
        <v>3886</v>
      </c>
      <c r="F209" s="348">
        <v>22100166</v>
      </c>
      <c r="G209" s="328"/>
      <c r="H209" s="445" t="s">
        <v>515</v>
      </c>
      <c r="I209" s="445" t="s">
        <v>516</v>
      </c>
      <c r="J209" s="445" t="s">
        <v>517</v>
      </c>
      <c r="K209" s="348" t="s">
        <v>404</v>
      </c>
      <c r="L209" s="348" t="s">
        <v>105</v>
      </c>
      <c r="M209" s="327" t="s">
        <v>121</v>
      </c>
      <c r="N209" s="348" t="s">
        <v>83</v>
      </c>
      <c r="O209" s="347" t="s">
        <v>107</v>
      </c>
      <c r="P209" s="350" t="s">
        <v>108</v>
      </c>
      <c r="Q209" s="327" t="s">
        <v>109</v>
      </c>
      <c r="R209" s="327" t="s">
        <v>110</v>
      </c>
      <c r="S209" s="347" t="s">
        <v>107</v>
      </c>
      <c r="T209" s="350" t="s">
        <v>122</v>
      </c>
      <c r="U209" s="327" t="s">
        <v>112</v>
      </c>
      <c r="V209" s="327">
        <v>60</v>
      </c>
      <c r="W209" s="327" t="s">
        <v>113</v>
      </c>
      <c r="X209" s="327"/>
      <c r="Y209" s="327"/>
      <c r="Z209" s="327"/>
      <c r="AA209" s="579">
        <v>30</v>
      </c>
      <c r="AB209" s="327">
        <v>60</v>
      </c>
      <c r="AC209" s="579">
        <v>10</v>
      </c>
      <c r="AD209" s="327" t="s">
        <v>129</v>
      </c>
      <c r="AE209" s="327" t="s">
        <v>115</v>
      </c>
      <c r="AF209" s="591">
        <v>15</v>
      </c>
      <c r="AG209" s="597">
        <v>110395.5</v>
      </c>
      <c r="AH209" s="602">
        <f>AF209*AG209</f>
        <v>1655932.5</v>
      </c>
      <c r="AI209" s="616">
        <f t="shared" si="13"/>
        <v>1854644.4000000001</v>
      </c>
      <c r="AJ209" s="349"/>
      <c r="AK209" s="349"/>
      <c r="AL209" s="349"/>
      <c r="AM209" s="637" t="s">
        <v>116</v>
      </c>
      <c r="AN209" s="644"/>
      <c r="AO209" s="644"/>
      <c r="AP209" s="327"/>
      <c r="AQ209" s="327"/>
      <c r="AR209" s="327" t="s">
        <v>518</v>
      </c>
      <c r="AS209" s="328"/>
      <c r="AT209" s="327"/>
      <c r="AU209" s="327"/>
      <c r="AV209" s="327"/>
      <c r="AW209" s="327"/>
      <c r="AX209" s="327"/>
      <c r="AY209" s="327" t="s">
        <v>3851</v>
      </c>
      <c r="AZ209" s="680"/>
      <c r="BA209" s="329"/>
      <c r="BB209" s="446" t="e">
        <f>VLOOKUP(#REF!,E1:BC206,52,0)</f>
        <v>#REF!</v>
      </c>
      <c r="BC209" s="446" t="e">
        <f>BB209+0.5</f>
        <v>#REF!</v>
      </c>
      <c r="BD209" s="329"/>
      <c r="BE209" s="329"/>
      <c r="BF209" s="329"/>
      <c r="BG209" s="329"/>
      <c r="BH209" s="329"/>
      <c r="BI209" s="329"/>
      <c r="BJ209" s="329"/>
      <c r="BK209" s="329"/>
      <c r="BL209" s="329"/>
      <c r="BM209" s="329"/>
      <c r="BN209" s="329"/>
      <c r="BO209" s="329"/>
      <c r="BP209" s="329"/>
      <c r="BQ209" s="329"/>
      <c r="BR209" s="329"/>
      <c r="BS209" s="329"/>
      <c r="BT209" s="329"/>
      <c r="BU209" s="329"/>
      <c r="BV209" s="329"/>
      <c r="BW209" s="329"/>
      <c r="BX209" s="329"/>
      <c r="BY209" s="329"/>
      <c r="BZ209" s="329"/>
      <c r="CA209" s="329"/>
      <c r="CB209" s="329"/>
      <c r="CC209" s="329"/>
      <c r="CD209" s="329"/>
      <c r="CE209" s="329"/>
      <c r="CF209" s="329"/>
      <c r="CG209" s="329"/>
      <c r="CH209" s="329"/>
      <c r="CI209" s="329"/>
      <c r="CJ209" s="329"/>
      <c r="CK209" s="329"/>
      <c r="CL209" s="329"/>
      <c r="CM209" s="329"/>
      <c r="CN209" s="329"/>
      <c r="CO209" s="329"/>
      <c r="CP209" s="329"/>
      <c r="CQ209" s="329"/>
      <c r="CR209" s="329"/>
      <c r="CS209" s="329"/>
      <c r="CT209" s="329"/>
      <c r="CU209" s="329"/>
      <c r="CV209" s="329"/>
      <c r="CW209" s="329"/>
      <c r="CX209" s="329"/>
      <c r="CY209" s="329"/>
      <c r="CZ209" s="329"/>
      <c r="DA209" s="329"/>
      <c r="DB209" s="329"/>
      <c r="DC209" s="329"/>
      <c r="DD209" s="329"/>
      <c r="DE209" s="329"/>
      <c r="DF209" s="329"/>
      <c r="DG209" s="329"/>
      <c r="DH209" s="329"/>
      <c r="DI209" s="329"/>
      <c r="DJ209" s="329"/>
      <c r="DK209" s="329"/>
      <c r="DL209" s="329"/>
      <c r="DM209" s="329"/>
      <c r="DN209" s="329"/>
      <c r="DO209" s="329"/>
      <c r="DP209" s="329"/>
      <c r="DQ209" s="329"/>
      <c r="DR209" s="329"/>
      <c r="DS209" s="329"/>
      <c r="DT209" s="329"/>
      <c r="DU209" s="329"/>
      <c r="DV209" s="329"/>
      <c r="DW209" s="329"/>
      <c r="DX209" s="329"/>
      <c r="DY209" s="329"/>
      <c r="DZ209" s="329"/>
      <c r="EA209" s="329"/>
      <c r="EB209" s="329"/>
      <c r="EC209" s="329"/>
      <c r="ED209" s="329"/>
      <c r="EE209" s="329"/>
      <c r="EF209" s="329"/>
      <c r="EG209" s="329"/>
      <c r="EH209" s="329"/>
      <c r="EI209" s="329"/>
      <c r="EJ209" s="329"/>
      <c r="EK209" s="329"/>
      <c r="EL209" s="329"/>
      <c r="EM209" s="329"/>
      <c r="EN209" s="329"/>
      <c r="EO209" s="329"/>
      <c r="EP209" s="329"/>
      <c r="EQ209" s="329"/>
      <c r="ER209" s="329"/>
      <c r="ES209" s="329"/>
      <c r="ET209" s="329"/>
      <c r="EU209" s="329"/>
      <c r="EV209" s="329"/>
      <c r="EW209" s="329"/>
      <c r="EX209" s="329"/>
      <c r="EY209" s="329"/>
      <c r="EZ209" s="329"/>
      <c r="FA209" s="329"/>
      <c r="FB209" s="329"/>
      <c r="FC209" s="329"/>
      <c r="FD209" s="329"/>
      <c r="FE209" s="329"/>
      <c r="FF209" s="329"/>
      <c r="FG209" s="329"/>
      <c r="FH209" s="329"/>
      <c r="FI209" s="329"/>
      <c r="FJ209" s="329"/>
      <c r="FK209" s="329"/>
      <c r="FL209" s="329"/>
      <c r="FM209" s="329"/>
      <c r="FN209" s="329"/>
      <c r="FO209" s="329"/>
      <c r="FP209" s="329"/>
      <c r="FQ209" s="329"/>
      <c r="FR209" s="329"/>
      <c r="FS209" s="329"/>
      <c r="FT209" s="329"/>
      <c r="FU209" s="329"/>
      <c r="FV209" s="329"/>
      <c r="FW209" s="329"/>
      <c r="FX209" s="329"/>
      <c r="FY209" s="329"/>
      <c r="FZ209" s="329"/>
      <c r="GA209" s="329"/>
      <c r="GB209" s="329"/>
      <c r="GC209" s="329"/>
      <c r="GD209" s="329"/>
      <c r="GE209" s="329"/>
      <c r="GF209" s="329"/>
      <c r="GG209" s="329"/>
      <c r="GH209" s="329"/>
      <c r="GI209" s="329"/>
      <c r="GJ209" s="329"/>
      <c r="GK209" s="329"/>
      <c r="GL209" s="329"/>
      <c r="GM209" s="329"/>
      <c r="GN209" s="329"/>
      <c r="GO209" s="329"/>
      <c r="GP209" s="329"/>
      <c r="GQ209" s="329"/>
      <c r="GR209" s="329"/>
      <c r="GS209" s="329"/>
      <c r="GT209" s="329"/>
      <c r="GU209" s="329"/>
      <c r="GV209" s="329"/>
      <c r="GW209" s="329"/>
      <c r="GX209" s="329"/>
      <c r="GY209" s="329"/>
      <c r="GZ209" s="329"/>
      <c r="HA209" s="329"/>
      <c r="HB209" s="329"/>
      <c r="HC209" s="329"/>
      <c r="HD209" s="329"/>
      <c r="HE209" s="329"/>
      <c r="HF209" s="329"/>
      <c r="HG209" s="329"/>
      <c r="HH209" s="329"/>
      <c r="HI209" s="329"/>
      <c r="HJ209" s="329"/>
      <c r="HK209" s="329"/>
      <c r="HL209" s="329"/>
      <c r="HM209" s="329"/>
      <c r="HN209" s="329"/>
      <c r="HO209" s="329"/>
      <c r="HP209" s="329"/>
      <c r="HQ209" s="329"/>
      <c r="HR209" s="329"/>
      <c r="HS209" s="329"/>
      <c r="HT209" s="329"/>
      <c r="HU209" s="329"/>
      <c r="HV209" s="329"/>
      <c r="HW209" s="329"/>
      <c r="HX209" s="329"/>
      <c r="HY209" s="329"/>
      <c r="HZ209" s="329"/>
      <c r="IA209" s="329"/>
      <c r="IB209" s="329"/>
      <c r="IC209" s="329"/>
      <c r="ID209" s="329"/>
      <c r="IE209" s="329"/>
      <c r="IF209" s="329"/>
      <c r="IG209" s="329"/>
      <c r="IH209" s="329"/>
      <c r="II209" s="329"/>
      <c r="IJ209" s="329"/>
      <c r="IK209" s="329"/>
      <c r="IL209" s="329"/>
      <c r="IM209" s="329"/>
      <c r="IN209" s="329"/>
      <c r="IO209" s="329"/>
      <c r="IP209" s="329"/>
      <c r="IQ209" s="329"/>
      <c r="IR209" s="329"/>
      <c r="IS209" s="329"/>
      <c r="IT209" s="329"/>
      <c r="IU209" s="329"/>
      <c r="IV209" s="329"/>
      <c r="IW209" s="329"/>
    </row>
    <row r="210" spans="1:257" s="50" customFormat="1" ht="12.95" customHeight="1">
      <c r="A210" s="36" t="s">
        <v>350</v>
      </c>
      <c r="B210" s="36"/>
      <c r="C210" s="37" t="s">
        <v>2128</v>
      </c>
      <c r="D210" s="36">
        <v>210020473</v>
      </c>
      <c r="E210" s="38" t="s">
        <v>3493</v>
      </c>
      <c r="F210" s="38">
        <v>22100167</v>
      </c>
      <c r="G210" s="38" t="s">
        <v>1383</v>
      </c>
      <c r="H210" s="38" t="s">
        <v>519</v>
      </c>
      <c r="I210" s="38" t="s">
        <v>516</v>
      </c>
      <c r="J210" s="38" t="s">
        <v>520</v>
      </c>
      <c r="K210" s="39" t="s">
        <v>404</v>
      </c>
      <c r="L210" s="40" t="s">
        <v>105</v>
      </c>
      <c r="M210" s="38" t="s">
        <v>121</v>
      </c>
      <c r="N210" s="41" t="s">
        <v>83</v>
      </c>
      <c r="O210" s="40" t="s">
        <v>107</v>
      </c>
      <c r="P210" s="38" t="s">
        <v>108</v>
      </c>
      <c r="Q210" s="41" t="s">
        <v>151</v>
      </c>
      <c r="R210" s="39" t="s">
        <v>110</v>
      </c>
      <c r="S210" s="40" t="s">
        <v>107</v>
      </c>
      <c r="T210" s="42" t="s">
        <v>122</v>
      </c>
      <c r="U210" s="38" t="s">
        <v>112</v>
      </c>
      <c r="V210" s="40">
        <v>60</v>
      </c>
      <c r="W210" s="38" t="s">
        <v>113</v>
      </c>
      <c r="X210" s="40"/>
      <c r="Y210" s="40"/>
      <c r="Z210" s="40"/>
      <c r="AA210" s="41">
        <v>30</v>
      </c>
      <c r="AB210" s="39">
        <v>60</v>
      </c>
      <c r="AC210" s="39">
        <v>10</v>
      </c>
      <c r="AD210" s="43" t="s">
        <v>129</v>
      </c>
      <c r="AE210" s="38" t="s">
        <v>115</v>
      </c>
      <c r="AF210" s="43">
        <v>99</v>
      </c>
      <c r="AG210" s="195">
        <v>8466.77</v>
      </c>
      <c r="AH210" s="44">
        <v>0</v>
      </c>
      <c r="AI210" s="45">
        <f t="shared" si="13"/>
        <v>0</v>
      </c>
      <c r="AJ210" s="46"/>
      <c r="AK210" s="47"/>
      <c r="AL210" s="46"/>
      <c r="AM210" s="46" t="s">
        <v>116</v>
      </c>
      <c r="AN210" s="36"/>
      <c r="AO210" s="38"/>
      <c r="AP210" s="38"/>
      <c r="AQ210" s="38"/>
      <c r="AR210" s="38" t="s">
        <v>521</v>
      </c>
      <c r="AS210" s="38" t="s">
        <v>521</v>
      </c>
      <c r="AT210" s="38"/>
      <c r="AU210" s="38"/>
      <c r="AV210" s="38"/>
      <c r="AW210" s="38"/>
      <c r="AX210" s="38"/>
      <c r="AY210" s="38"/>
      <c r="BC210" s="50">
        <v>168</v>
      </c>
    </row>
    <row r="211" spans="1:257" s="50" customFormat="1" ht="12.95" customHeight="1">
      <c r="A211" s="348" t="s">
        <v>350</v>
      </c>
      <c r="B211" s="347"/>
      <c r="C211" s="347" t="s">
        <v>3849</v>
      </c>
      <c r="D211" s="348">
        <v>210020473</v>
      </c>
      <c r="E211" s="348" t="s">
        <v>3887</v>
      </c>
      <c r="F211" s="348">
        <v>22100167</v>
      </c>
      <c r="G211" s="328"/>
      <c r="H211" s="445" t="s">
        <v>519</v>
      </c>
      <c r="I211" s="445" t="s">
        <v>516</v>
      </c>
      <c r="J211" s="445" t="s">
        <v>520</v>
      </c>
      <c r="K211" s="348" t="s">
        <v>404</v>
      </c>
      <c r="L211" s="348" t="s">
        <v>105</v>
      </c>
      <c r="M211" s="327" t="s">
        <v>121</v>
      </c>
      <c r="N211" s="348" t="s">
        <v>83</v>
      </c>
      <c r="O211" s="347" t="s">
        <v>107</v>
      </c>
      <c r="P211" s="350" t="s">
        <v>108</v>
      </c>
      <c r="Q211" s="327" t="s">
        <v>109</v>
      </c>
      <c r="R211" s="327" t="s">
        <v>110</v>
      </c>
      <c r="S211" s="347" t="s">
        <v>107</v>
      </c>
      <c r="T211" s="350" t="s">
        <v>122</v>
      </c>
      <c r="U211" s="327" t="s">
        <v>112</v>
      </c>
      <c r="V211" s="327">
        <v>60</v>
      </c>
      <c r="W211" s="327" t="s">
        <v>113</v>
      </c>
      <c r="X211" s="327"/>
      <c r="Y211" s="327"/>
      <c r="Z211" s="327"/>
      <c r="AA211" s="579">
        <v>30</v>
      </c>
      <c r="AB211" s="327">
        <v>60</v>
      </c>
      <c r="AC211" s="579">
        <v>10</v>
      </c>
      <c r="AD211" s="327" t="s">
        <v>129</v>
      </c>
      <c r="AE211" s="327" t="s">
        <v>115</v>
      </c>
      <c r="AF211" s="591">
        <v>99</v>
      </c>
      <c r="AG211" s="597">
        <v>8466.77</v>
      </c>
      <c r="AH211" s="602">
        <f>AF211*AG211</f>
        <v>838210.2300000001</v>
      </c>
      <c r="AI211" s="616">
        <f t="shared" si="13"/>
        <v>938795.4576000002</v>
      </c>
      <c r="AJ211" s="349"/>
      <c r="AK211" s="349"/>
      <c r="AL211" s="349"/>
      <c r="AM211" s="637" t="s">
        <v>116</v>
      </c>
      <c r="AN211" s="644"/>
      <c r="AO211" s="644"/>
      <c r="AP211" s="327"/>
      <c r="AQ211" s="327"/>
      <c r="AR211" s="327" t="s">
        <v>521</v>
      </c>
      <c r="AS211" s="328"/>
      <c r="AT211" s="327"/>
      <c r="AU211" s="327"/>
      <c r="AV211" s="327"/>
      <c r="AW211" s="327"/>
      <c r="AX211" s="327"/>
      <c r="AY211" s="327" t="s">
        <v>3851</v>
      </c>
      <c r="AZ211" s="680"/>
      <c r="BA211" s="329"/>
      <c r="BB211" s="446" t="e">
        <f>VLOOKUP(#REF!,E1:BC208,52,0)</f>
        <v>#REF!</v>
      </c>
      <c r="BC211" s="446" t="e">
        <f>BB211+0.5</f>
        <v>#REF!</v>
      </c>
      <c r="BD211" s="329"/>
      <c r="BE211" s="329"/>
      <c r="BF211" s="329"/>
      <c r="BG211" s="329"/>
      <c r="BH211" s="329"/>
      <c r="BI211" s="329"/>
      <c r="BJ211" s="329"/>
      <c r="BK211" s="329"/>
      <c r="BL211" s="329"/>
      <c r="BM211" s="329"/>
      <c r="BN211" s="329"/>
      <c r="BO211" s="329"/>
      <c r="BP211" s="329"/>
      <c r="BQ211" s="329"/>
      <c r="BR211" s="329"/>
      <c r="BS211" s="329"/>
      <c r="BT211" s="329"/>
      <c r="BU211" s="329"/>
      <c r="BV211" s="329"/>
      <c r="BW211" s="329"/>
      <c r="BX211" s="329"/>
      <c r="BY211" s="329"/>
      <c r="BZ211" s="329"/>
      <c r="CA211" s="329"/>
      <c r="CB211" s="329"/>
      <c r="CC211" s="329"/>
      <c r="CD211" s="329"/>
      <c r="CE211" s="329"/>
      <c r="CF211" s="329"/>
      <c r="CG211" s="329"/>
      <c r="CH211" s="329"/>
      <c r="CI211" s="329"/>
      <c r="CJ211" s="329"/>
      <c r="CK211" s="329"/>
      <c r="CL211" s="329"/>
      <c r="CM211" s="329"/>
      <c r="CN211" s="329"/>
      <c r="CO211" s="329"/>
      <c r="CP211" s="329"/>
      <c r="CQ211" s="329"/>
      <c r="CR211" s="329"/>
      <c r="CS211" s="329"/>
      <c r="CT211" s="329"/>
      <c r="CU211" s="329"/>
      <c r="CV211" s="329"/>
      <c r="CW211" s="329"/>
      <c r="CX211" s="329"/>
      <c r="CY211" s="329"/>
      <c r="CZ211" s="329"/>
      <c r="DA211" s="329"/>
      <c r="DB211" s="329"/>
      <c r="DC211" s="329"/>
      <c r="DD211" s="329"/>
      <c r="DE211" s="329"/>
      <c r="DF211" s="329"/>
      <c r="DG211" s="329"/>
      <c r="DH211" s="329"/>
      <c r="DI211" s="329"/>
      <c r="DJ211" s="329"/>
      <c r="DK211" s="329"/>
      <c r="DL211" s="329"/>
      <c r="DM211" s="329"/>
      <c r="DN211" s="329"/>
      <c r="DO211" s="329"/>
      <c r="DP211" s="329"/>
      <c r="DQ211" s="329"/>
      <c r="DR211" s="329"/>
      <c r="DS211" s="329"/>
      <c r="DT211" s="329"/>
      <c r="DU211" s="329"/>
      <c r="DV211" s="329"/>
      <c r="DW211" s="329"/>
      <c r="DX211" s="329"/>
      <c r="DY211" s="329"/>
      <c r="DZ211" s="329"/>
      <c r="EA211" s="329"/>
      <c r="EB211" s="329"/>
      <c r="EC211" s="329"/>
      <c r="ED211" s="329"/>
      <c r="EE211" s="329"/>
      <c r="EF211" s="329"/>
      <c r="EG211" s="329"/>
      <c r="EH211" s="329"/>
      <c r="EI211" s="329"/>
      <c r="EJ211" s="329"/>
      <c r="EK211" s="329"/>
      <c r="EL211" s="329"/>
      <c r="EM211" s="329"/>
      <c r="EN211" s="329"/>
      <c r="EO211" s="329"/>
      <c r="EP211" s="329"/>
      <c r="EQ211" s="329"/>
      <c r="ER211" s="329"/>
      <c r="ES211" s="329"/>
      <c r="ET211" s="329"/>
      <c r="EU211" s="329"/>
      <c r="EV211" s="329"/>
      <c r="EW211" s="329"/>
      <c r="EX211" s="329"/>
      <c r="EY211" s="329"/>
      <c r="EZ211" s="329"/>
      <c r="FA211" s="329"/>
      <c r="FB211" s="329"/>
      <c r="FC211" s="329"/>
      <c r="FD211" s="329"/>
      <c r="FE211" s="329"/>
      <c r="FF211" s="329"/>
      <c r="FG211" s="329"/>
      <c r="FH211" s="329"/>
      <c r="FI211" s="329"/>
      <c r="FJ211" s="329"/>
      <c r="FK211" s="329"/>
      <c r="FL211" s="329"/>
      <c r="FM211" s="329"/>
      <c r="FN211" s="329"/>
      <c r="FO211" s="329"/>
      <c r="FP211" s="329"/>
      <c r="FQ211" s="329"/>
      <c r="FR211" s="329"/>
      <c r="FS211" s="329"/>
      <c r="FT211" s="329"/>
      <c r="FU211" s="329"/>
      <c r="FV211" s="329"/>
      <c r="FW211" s="329"/>
      <c r="FX211" s="329"/>
      <c r="FY211" s="329"/>
      <c r="FZ211" s="329"/>
      <c r="GA211" s="329"/>
      <c r="GB211" s="329"/>
      <c r="GC211" s="329"/>
      <c r="GD211" s="329"/>
      <c r="GE211" s="329"/>
      <c r="GF211" s="329"/>
      <c r="GG211" s="329"/>
      <c r="GH211" s="329"/>
      <c r="GI211" s="329"/>
      <c r="GJ211" s="329"/>
      <c r="GK211" s="329"/>
      <c r="GL211" s="329"/>
      <c r="GM211" s="329"/>
      <c r="GN211" s="329"/>
      <c r="GO211" s="329"/>
      <c r="GP211" s="329"/>
      <c r="GQ211" s="329"/>
      <c r="GR211" s="329"/>
      <c r="GS211" s="329"/>
      <c r="GT211" s="329"/>
      <c r="GU211" s="329"/>
      <c r="GV211" s="329"/>
      <c r="GW211" s="329"/>
      <c r="GX211" s="329"/>
      <c r="GY211" s="329"/>
      <c r="GZ211" s="329"/>
      <c r="HA211" s="329"/>
      <c r="HB211" s="329"/>
      <c r="HC211" s="329"/>
      <c r="HD211" s="329"/>
      <c r="HE211" s="329"/>
      <c r="HF211" s="329"/>
      <c r="HG211" s="329"/>
      <c r="HH211" s="329"/>
      <c r="HI211" s="329"/>
      <c r="HJ211" s="329"/>
      <c r="HK211" s="329"/>
      <c r="HL211" s="329"/>
      <c r="HM211" s="329"/>
      <c r="HN211" s="329"/>
      <c r="HO211" s="329"/>
      <c r="HP211" s="329"/>
      <c r="HQ211" s="329"/>
      <c r="HR211" s="329"/>
      <c r="HS211" s="329"/>
      <c r="HT211" s="329"/>
      <c r="HU211" s="329"/>
      <c r="HV211" s="329"/>
      <c r="HW211" s="329"/>
      <c r="HX211" s="329"/>
      <c r="HY211" s="329"/>
      <c r="HZ211" s="329"/>
      <c r="IA211" s="329"/>
      <c r="IB211" s="329"/>
      <c r="IC211" s="329"/>
      <c r="ID211" s="329"/>
      <c r="IE211" s="329"/>
      <c r="IF211" s="329"/>
      <c r="IG211" s="329"/>
      <c r="IH211" s="329"/>
      <c r="II211" s="329"/>
      <c r="IJ211" s="329"/>
      <c r="IK211" s="329"/>
      <c r="IL211" s="329"/>
      <c r="IM211" s="329"/>
      <c r="IN211" s="329"/>
      <c r="IO211" s="329"/>
      <c r="IP211" s="329"/>
      <c r="IQ211" s="329"/>
      <c r="IR211" s="329"/>
      <c r="IS211" s="329"/>
      <c r="IT211" s="329"/>
      <c r="IU211" s="329"/>
      <c r="IV211" s="329"/>
      <c r="IW211" s="329"/>
    </row>
    <row r="212" spans="1:257" s="50" customFormat="1" ht="12.95" customHeight="1">
      <c r="A212" s="36" t="s">
        <v>350</v>
      </c>
      <c r="B212" s="36"/>
      <c r="C212" s="37" t="s">
        <v>2128</v>
      </c>
      <c r="D212" s="36">
        <v>210023445</v>
      </c>
      <c r="E212" s="38" t="s">
        <v>3494</v>
      </c>
      <c r="F212" s="38">
        <v>22100168</v>
      </c>
      <c r="G212" s="38" t="s">
        <v>1384</v>
      </c>
      <c r="H212" s="38" t="s">
        <v>519</v>
      </c>
      <c r="I212" s="38" t="s">
        <v>516</v>
      </c>
      <c r="J212" s="38" t="s">
        <v>520</v>
      </c>
      <c r="K212" s="39" t="s">
        <v>404</v>
      </c>
      <c r="L212" s="40" t="s">
        <v>105</v>
      </c>
      <c r="M212" s="38" t="s">
        <v>121</v>
      </c>
      <c r="N212" s="41" t="s">
        <v>83</v>
      </c>
      <c r="O212" s="40" t="s">
        <v>107</v>
      </c>
      <c r="P212" s="38" t="s">
        <v>108</v>
      </c>
      <c r="Q212" s="41" t="s">
        <v>151</v>
      </c>
      <c r="R212" s="39" t="s">
        <v>110</v>
      </c>
      <c r="S212" s="40" t="s">
        <v>107</v>
      </c>
      <c r="T212" s="42" t="s">
        <v>122</v>
      </c>
      <c r="U212" s="38" t="s">
        <v>112</v>
      </c>
      <c r="V212" s="40">
        <v>60</v>
      </c>
      <c r="W212" s="38" t="s">
        <v>113</v>
      </c>
      <c r="X212" s="40"/>
      <c r="Y212" s="40"/>
      <c r="Z212" s="40"/>
      <c r="AA212" s="41">
        <v>30</v>
      </c>
      <c r="AB212" s="39">
        <v>60</v>
      </c>
      <c r="AC212" s="39">
        <v>10</v>
      </c>
      <c r="AD212" s="43" t="s">
        <v>129</v>
      </c>
      <c r="AE212" s="38" t="s">
        <v>115</v>
      </c>
      <c r="AF212" s="43">
        <v>34</v>
      </c>
      <c r="AG212" s="195">
        <v>20855</v>
      </c>
      <c r="AH212" s="44">
        <v>0</v>
      </c>
      <c r="AI212" s="45">
        <f t="shared" si="13"/>
        <v>0</v>
      </c>
      <c r="AJ212" s="46"/>
      <c r="AK212" s="47"/>
      <c r="AL212" s="46"/>
      <c r="AM212" s="46" t="s">
        <v>116</v>
      </c>
      <c r="AN212" s="36"/>
      <c r="AO212" s="38"/>
      <c r="AP212" s="38"/>
      <c r="AQ212" s="38"/>
      <c r="AR212" s="38" t="s">
        <v>522</v>
      </c>
      <c r="AS212" s="38" t="s">
        <v>522</v>
      </c>
      <c r="AT212" s="38"/>
      <c r="AU212" s="38"/>
      <c r="AV212" s="38"/>
      <c r="AW212" s="38"/>
      <c r="AX212" s="38"/>
      <c r="AY212" s="38"/>
      <c r="BC212" s="50">
        <v>169</v>
      </c>
    </row>
    <row r="213" spans="1:257" s="50" customFormat="1" ht="12.95" customHeight="1">
      <c r="A213" s="348" t="s">
        <v>350</v>
      </c>
      <c r="B213" s="347"/>
      <c r="C213" s="347" t="s">
        <v>3849</v>
      </c>
      <c r="D213" s="348">
        <v>210023445</v>
      </c>
      <c r="E213" s="348" t="s">
        <v>3888</v>
      </c>
      <c r="F213" s="348">
        <v>22100168</v>
      </c>
      <c r="G213" s="328"/>
      <c r="H213" s="445" t="s">
        <v>519</v>
      </c>
      <c r="I213" s="445" t="s">
        <v>516</v>
      </c>
      <c r="J213" s="445" t="s">
        <v>520</v>
      </c>
      <c r="K213" s="348" t="s">
        <v>404</v>
      </c>
      <c r="L213" s="348" t="s">
        <v>105</v>
      </c>
      <c r="M213" s="327" t="s">
        <v>121</v>
      </c>
      <c r="N213" s="348" t="s">
        <v>83</v>
      </c>
      <c r="O213" s="347" t="s">
        <v>107</v>
      </c>
      <c r="P213" s="350" t="s">
        <v>108</v>
      </c>
      <c r="Q213" s="327" t="s">
        <v>109</v>
      </c>
      <c r="R213" s="327" t="s">
        <v>110</v>
      </c>
      <c r="S213" s="347" t="s">
        <v>107</v>
      </c>
      <c r="T213" s="350" t="s">
        <v>122</v>
      </c>
      <c r="U213" s="327" t="s">
        <v>112</v>
      </c>
      <c r="V213" s="327">
        <v>60</v>
      </c>
      <c r="W213" s="327" t="s">
        <v>113</v>
      </c>
      <c r="X213" s="327"/>
      <c r="Y213" s="327"/>
      <c r="Z213" s="327"/>
      <c r="AA213" s="579">
        <v>30</v>
      </c>
      <c r="AB213" s="327">
        <v>60</v>
      </c>
      <c r="AC213" s="579">
        <v>10</v>
      </c>
      <c r="AD213" s="327" t="s">
        <v>129</v>
      </c>
      <c r="AE213" s="327" t="s">
        <v>115</v>
      </c>
      <c r="AF213" s="591">
        <v>34</v>
      </c>
      <c r="AG213" s="597">
        <v>20855</v>
      </c>
      <c r="AH213" s="602">
        <f>AF213*AG213</f>
        <v>709070</v>
      </c>
      <c r="AI213" s="616">
        <f t="shared" si="13"/>
        <v>794158.4</v>
      </c>
      <c r="AJ213" s="349"/>
      <c r="AK213" s="349"/>
      <c r="AL213" s="349"/>
      <c r="AM213" s="637" t="s">
        <v>116</v>
      </c>
      <c r="AN213" s="644"/>
      <c r="AO213" s="644"/>
      <c r="AP213" s="327"/>
      <c r="AQ213" s="327"/>
      <c r="AR213" s="327" t="s">
        <v>3889</v>
      </c>
      <c r="AS213" s="328"/>
      <c r="AT213" s="327"/>
      <c r="AU213" s="327"/>
      <c r="AV213" s="327"/>
      <c r="AW213" s="327"/>
      <c r="AX213" s="327"/>
      <c r="AY213" s="327" t="s">
        <v>3851</v>
      </c>
      <c r="AZ213" s="680"/>
      <c r="BA213" s="329"/>
      <c r="BB213" s="446" t="e">
        <f>VLOOKUP(#REF!,E1:BC210,52,0)</f>
        <v>#REF!</v>
      </c>
      <c r="BC213" s="446" t="e">
        <f>BB213+0.5</f>
        <v>#REF!</v>
      </c>
      <c r="BD213" s="329"/>
      <c r="BE213" s="329"/>
      <c r="BF213" s="329"/>
      <c r="BG213" s="329"/>
      <c r="BH213" s="329"/>
      <c r="BI213" s="329"/>
      <c r="BJ213" s="329"/>
      <c r="BK213" s="329"/>
      <c r="BL213" s="329"/>
      <c r="BM213" s="329"/>
      <c r="BN213" s="329"/>
      <c r="BO213" s="329"/>
      <c r="BP213" s="329"/>
      <c r="BQ213" s="329"/>
      <c r="BR213" s="329"/>
      <c r="BS213" s="329"/>
      <c r="BT213" s="329"/>
      <c r="BU213" s="329"/>
      <c r="BV213" s="329"/>
      <c r="BW213" s="329"/>
      <c r="BX213" s="329"/>
      <c r="BY213" s="329"/>
      <c r="BZ213" s="329"/>
      <c r="CA213" s="329"/>
      <c r="CB213" s="329"/>
      <c r="CC213" s="329"/>
      <c r="CD213" s="329"/>
      <c r="CE213" s="329"/>
      <c r="CF213" s="329"/>
      <c r="CG213" s="329"/>
      <c r="CH213" s="329"/>
      <c r="CI213" s="329"/>
      <c r="CJ213" s="329"/>
      <c r="CK213" s="329"/>
      <c r="CL213" s="329"/>
      <c r="CM213" s="329"/>
      <c r="CN213" s="329"/>
      <c r="CO213" s="329"/>
      <c r="CP213" s="329"/>
      <c r="CQ213" s="329"/>
      <c r="CR213" s="329"/>
      <c r="CS213" s="329"/>
      <c r="CT213" s="329"/>
      <c r="CU213" s="329"/>
      <c r="CV213" s="329"/>
      <c r="CW213" s="329"/>
      <c r="CX213" s="329"/>
      <c r="CY213" s="329"/>
      <c r="CZ213" s="329"/>
      <c r="DA213" s="329"/>
      <c r="DB213" s="329"/>
      <c r="DC213" s="329"/>
      <c r="DD213" s="329"/>
      <c r="DE213" s="329"/>
      <c r="DF213" s="329"/>
      <c r="DG213" s="329"/>
      <c r="DH213" s="329"/>
      <c r="DI213" s="329"/>
      <c r="DJ213" s="329"/>
      <c r="DK213" s="329"/>
      <c r="DL213" s="329"/>
      <c r="DM213" s="329"/>
      <c r="DN213" s="329"/>
      <c r="DO213" s="329"/>
      <c r="DP213" s="329"/>
      <c r="DQ213" s="329"/>
      <c r="DR213" s="329"/>
      <c r="DS213" s="329"/>
      <c r="DT213" s="329"/>
      <c r="DU213" s="329"/>
      <c r="DV213" s="329"/>
      <c r="DW213" s="329"/>
      <c r="DX213" s="329"/>
      <c r="DY213" s="329"/>
      <c r="DZ213" s="329"/>
      <c r="EA213" s="329"/>
      <c r="EB213" s="329"/>
      <c r="EC213" s="329"/>
      <c r="ED213" s="329"/>
      <c r="EE213" s="329"/>
      <c r="EF213" s="329"/>
      <c r="EG213" s="329"/>
      <c r="EH213" s="329"/>
      <c r="EI213" s="329"/>
      <c r="EJ213" s="329"/>
      <c r="EK213" s="329"/>
      <c r="EL213" s="329"/>
      <c r="EM213" s="329"/>
      <c r="EN213" s="329"/>
      <c r="EO213" s="329"/>
      <c r="EP213" s="329"/>
      <c r="EQ213" s="329"/>
      <c r="ER213" s="329"/>
      <c r="ES213" s="329"/>
      <c r="ET213" s="329"/>
      <c r="EU213" s="329"/>
      <c r="EV213" s="329"/>
      <c r="EW213" s="329"/>
      <c r="EX213" s="329"/>
      <c r="EY213" s="329"/>
      <c r="EZ213" s="329"/>
      <c r="FA213" s="329"/>
      <c r="FB213" s="329"/>
      <c r="FC213" s="329"/>
      <c r="FD213" s="329"/>
      <c r="FE213" s="329"/>
      <c r="FF213" s="329"/>
      <c r="FG213" s="329"/>
      <c r="FH213" s="329"/>
      <c r="FI213" s="329"/>
      <c r="FJ213" s="329"/>
      <c r="FK213" s="329"/>
      <c r="FL213" s="329"/>
      <c r="FM213" s="329"/>
      <c r="FN213" s="329"/>
      <c r="FO213" s="329"/>
      <c r="FP213" s="329"/>
      <c r="FQ213" s="329"/>
      <c r="FR213" s="329"/>
      <c r="FS213" s="329"/>
      <c r="FT213" s="329"/>
      <c r="FU213" s="329"/>
      <c r="FV213" s="329"/>
      <c r="FW213" s="329"/>
      <c r="FX213" s="329"/>
      <c r="FY213" s="329"/>
      <c r="FZ213" s="329"/>
      <c r="GA213" s="329"/>
      <c r="GB213" s="329"/>
      <c r="GC213" s="329"/>
      <c r="GD213" s="329"/>
      <c r="GE213" s="329"/>
      <c r="GF213" s="329"/>
      <c r="GG213" s="329"/>
      <c r="GH213" s="329"/>
      <c r="GI213" s="329"/>
      <c r="GJ213" s="329"/>
      <c r="GK213" s="329"/>
      <c r="GL213" s="329"/>
      <c r="GM213" s="329"/>
      <c r="GN213" s="329"/>
      <c r="GO213" s="329"/>
      <c r="GP213" s="329"/>
      <c r="GQ213" s="329"/>
      <c r="GR213" s="329"/>
      <c r="GS213" s="329"/>
      <c r="GT213" s="329"/>
      <c r="GU213" s="329"/>
      <c r="GV213" s="329"/>
      <c r="GW213" s="329"/>
      <c r="GX213" s="329"/>
      <c r="GY213" s="329"/>
      <c r="GZ213" s="329"/>
      <c r="HA213" s="329"/>
      <c r="HB213" s="329"/>
      <c r="HC213" s="329"/>
      <c r="HD213" s="329"/>
      <c r="HE213" s="329"/>
      <c r="HF213" s="329"/>
      <c r="HG213" s="329"/>
      <c r="HH213" s="329"/>
      <c r="HI213" s="329"/>
      <c r="HJ213" s="329"/>
      <c r="HK213" s="329"/>
      <c r="HL213" s="329"/>
      <c r="HM213" s="329"/>
      <c r="HN213" s="329"/>
      <c r="HO213" s="329"/>
      <c r="HP213" s="329"/>
      <c r="HQ213" s="329"/>
      <c r="HR213" s="329"/>
      <c r="HS213" s="329"/>
      <c r="HT213" s="329"/>
      <c r="HU213" s="329"/>
      <c r="HV213" s="329"/>
      <c r="HW213" s="329"/>
      <c r="HX213" s="329"/>
      <c r="HY213" s="329"/>
      <c r="HZ213" s="329"/>
      <c r="IA213" s="329"/>
      <c r="IB213" s="329"/>
      <c r="IC213" s="329"/>
      <c r="ID213" s="329"/>
      <c r="IE213" s="329"/>
      <c r="IF213" s="329"/>
      <c r="IG213" s="329"/>
      <c r="IH213" s="329"/>
      <c r="II213" s="329"/>
      <c r="IJ213" s="329"/>
      <c r="IK213" s="329"/>
      <c r="IL213" s="329"/>
      <c r="IM213" s="329"/>
      <c r="IN213" s="329"/>
      <c r="IO213" s="329"/>
      <c r="IP213" s="329"/>
      <c r="IQ213" s="329"/>
      <c r="IR213" s="329"/>
      <c r="IS213" s="329"/>
      <c r="IT213" s="329"/>
      <c r="IU213" s="329"/>
      <c r="IV213" s="329"/>
      <c r="IW213" s="329"/>
    </row>
    <row r="214" spans="1:257" s="50" customFormat="1" ht="12.95" customHeight="1">
      <c r="A214" s="36" t="s">
        <v>350</v>
      </c>
      <c r="B214" s="36"/>
      <c r="C214" s="37" t="s">
        <v>2128</v>
      </c>
      <c r="D214" s="36">
        <v>210020472</v>
      </c>
      <c r="E214" s="38" t="s">
        <v>3495</v>
      </c>
      <c r="F214" s="38">
        <v>22100169</v>
      </c>
      <c r="G214" s="38" t="s">
        <v>1385</v>
      </c>
      <c r="H214" s="38" t="s">
        <v>523</v>
      </c>
      <c r="I214" s="38" t="s">
        <v>516</v>
      </c>
      <c r="J214" s="38" t="s">
        <v>524</v>
      </c>
      <c r="K214" s="39" t="s">
        <v>404</v>
      </c>
      <c r="L214" s="40" t="s">
        <v>105</v>
      </c>
      <c r="M214" s="38" t="s">
        <v>121</v>
      </c>
      <c r="N214" s="41" t="s">
        <v>83</v>
      </c>
      <c r="O214" s="40" t="s">
        <v>107</v>
      </c>
      <c r="P214" s="38" t="s">
        <v>108</v>
      </c>
      <c r="Q214" s="41" t="s">
        <v>151</v>
      </c>
      <c r="R214" s="39" t="s">
        <v>110</v>
      </c>
      <c r="S214" s="40" t="s">
        <v>107</v>
      </c>
      <c r="T214" s="42" t="s">
        <v>122</v>
      </c>
      <c r="U214" s="38" t="s">
        <v>112</v>
      </c>
      <c r="V214" s="40">
        <v>60</v>
      </c>
      <c r="W214" s="38" t="s">
        <v>113</v>
      </c>
      <c r="X214" s="40"/>
      <c r="Y214" s="40"/>
      <c r="Z214" s="40"/>
      <c r="AA214" s="41">
        <v>30</v>
      </c>
      <c r="AB214" s="39">
        <v>60</v>
      </c>
      <c r="AC214" s="39">
        <v>10</v>
      </c>
      <c r="AD214" s="43" t="s">
        <v>129</v>
      </c>
      <c r="AE214" s="38" t="s">
        <v>115</v>
      </c>
      <c r="AF214" s="43">
        <v>110</v>
      </c>
      <c r="AG214" s="195">
        <v>6208.88</v>
      </c>
      <c r="AH214" s="44">
        <v>0</v>
      </c>
      <c r="AI214" s="45">
        <f t="shared" si="13"/>
        <v>0</v>
      </c>
      <c r="AJ214" s="46"/>
      <c r="AK214" s="47"/>
      <c r="AL214" s="46"/>
      <c r="AM214" s="46" t="s">
        <v>116</v>
      </c>
      <c r="AN214" s="36"/>
      <c r="AO214" s="38"/>
      <c r="AP214" s="38"/>
      <c r="AQ214" s="38"/>
      <c r="AR214" s="38" t="s">
        <v>525</v>
      </c>
      <c r="AS214" s="38" t="s">
        <v>525</v>
      </c>
      <c r="AT214" s="38"/>
      <c r="AU214" s="38"/>
      <c r="AV214" s="38"/>
      <c r="AW214" s="38"/>
      <c r="AX214" s="38"/>
      <c r="AY214" s="38"/>
      <c r="BC214" s="50">
        <v>170</v>
      </c>
    </row>
    <row r="215" spans="1:257" s="50" customFormat="1" ht="12.95" customHeight="1">
      <c r="A215" s="348" t="s">
        <v>350</v>
      </c>
      <c r="B215" s="347"/>
      <c r="C215" s="347" t="s">
        <v>3849</v>
      </c>
      <c r="D215" s="348">
        <v>210020472</v>
      </c>
      <c r="E215" s="348" t="s">
        <v>3890</v>
      </c>
      <c r="F215" s="348">
        <v>22100169</v>
      </c>
      <c r="G215" s="328"/>
      <c r="H215" s="445" t="s">
        <v>523</v>
      </c>
      <c r="I215" s="445" t="s">
        <v>516</v>
      </c>
      <c r="J215" s="445" t="s">
        <v>524</v>
      </c>
      <c r="K215" s="348" t="s">
        <v>404</v>
      </c>
      <c r="L215" s="348" t="s">
        <v>105</v>
      </c>
      <c r="M215" s="327" t="s">
        <v>121</v>
      </c>
      <c r="N215" s="348" t="s">
        <v>83</v>
      </c>
      <c r="O215" s="347" t="s">
        <v>107</v>
      </c>
      <c r="P215" s="350" t="s">
        <v>108</v>
      </c>
      <c r="Q215" s="327" t="s">
        <v>109</v>
      </c>
      <c r="R215" s="327" t="s">
        <v>110</v>
      </c>
      <c r="S215" s="347" t="s">
        <v>107</v>
      </c>
      <c r="T215" s="350" t="s">
        <v>122</v>
      </c>
      <c r="U215" s="327" t="s">
        <v>112</v>
      </c>
      <c r="V215" s="327">
        <v>60</v>
      </c>
      <c r="W215" s="327" t="s">
        <v>113</v>
      </c>
      <c r="X215" s="327"/>
      <c r="Y215" s="327"/>
      <c r="Z215" s="327"/>
      <c r="AA215" s="579">
        <v>30</v>
      </c>
      <c r="AB215" s="327">
        <v>60</v>
      </c>
      <c r="AC215" s="579">
        <v>10</v>
      </c>
      <c r="AD215" s="327" t="s">
        <v>129</v>
      </c>
      <c r="AE215" s="327" t="s">
        <v>115</v>
      </c>
      <c r="AF215" s="591">
        <v>110</v>
      </c>
      <c r="AG215" s="597">
        <v>6208.88</v>
      </c>
      <c r="AH215" s="602">
        <f>AF215*AG215</f>
        <v>682976.8</v>
      </c>
      <c r="AI215" s="616">
        <f t="shared" si="13"/>
        <v>764934.01600000018</v>
      </c>
      <c r="AJ215" s="349"/>
      <c r="AK215" s="349"/>
      <c r="AL215" s="349"/>
      <c r="AM215" s="637" t="s">
        <v>116</v>
      </c>
      <c r="AN215" s="644"/>
      <c r="AO215" s="644"/>
      <c r="AP215" s="327"/>
      <c r="AQ215" s="327"/>
      <c r="AR215" s="327" t="s">
        <v>525</v>
      </c>
      <c r="AS215" s="328"/>
      <c r="AT215" s="327"/>
      <c r="AU215" s="327"/>
      <c r="AV215" s="327"/>
      <c r="AW215" s="327"/>
      <c r="AX215" s="327"/>
      <c r="AY215" s="327" t="s">
        <v>3851</v>
      </c>
      <c r="AZ215" s="680"/>
      <c r="BA215" s="329"/>
      <c r="BB215" s="446" t="e">
        <f>VLOOKUP(#REF!,E1:BC212,52,0)</f>
        <v>#REF!</v>
      </c>
      <c r="BC215" s="446" t="e">
        <f>BB215+0.5</f>
        <v>#REF!</v>
      </c>
      <c r="BD215" s="329"/>
      <c r="BE215" s="329"/>
      <c r="BF215" s="329"/>
      <c r="BG215" s="329"/>
      <c r="BH215" s="329"/>
      <c r="BI215" s="329"/>
      <c r="BJ215" s="329"/>
      <c r="BK215" s="329"/>
      <c r="BL215" s="329"/>
      <c r="BM215" s="329"/>
      <c r="BN215" s="329"/>
      <c r="BO215" s="329"/>
      <c r="BP215" s="329"/>
      <c r="BQ215" s="329"/>
      <c r="BR215" s="329"/>
      <c r="BS215" s="329"/>
      <c r="BT215" s="329"/>
      <c r="BU215" s="329"/>
      <c r="BV215" s="329"/>
      <c r="BW215" s="329"/>
      <c r="BX215" s="329"/>
      <c r="BY215" s="329"/>
      <c r="BZ215" s="329"/>
      <c r="CA215" s="329"/>
      <c r="CB215" s="329"/>
      <c r="CC215" s="329"/>
      <c r="CD215" s="329"/>
      <c r="CE215" s="329"/>
      <c r="CF215" s="329"/>
      <c r="CG215" s="329"/>
      <c r="CH215" s="329"/>
      <c r="CI215" s="329"/>
      <c r="CJ215" s="329"/>
      <c r="CK215" s="329"/>
      <c r="CL215" s="329"/>
      <c r="CM215" s="329"/>
      <c r="CN215" s="329"/>
      <c r="CO215" s="329"/>
      <c r="CP215" s="329"/>
      <c r="CQ215" s="329"/>
      <c r="CR215" s="329"/>
      <c r="CS215" s="329"/>
      <c r="CT215" s="329"/>
      <c r="CU215" s="329"/>
      <c r="CV215" s="329"/>
      <c r="CW215" s="329"/>
      <c r="CX215" s="329"/>
      <c r="CY215" s="329"/>
      <c r="CZ215" s="329"/>
      <c r="DA215" s="329"/>
      <c r="DB215" s="329"/>
      <c r="DC215" s="329"/>
      <c r="DD215" s="329"/>
      <c r="DE215" s="329"/>
      <c r="DF215" s="329"/>
      <c r="DG215" s="329"/>
      <c r="DH215" s="329"/>
      <c r="DI215" s="329"/>
      <c r="DJ215" s="329"/>
      <c r="DK215" s="329"/>
      <c r="DL215" s="329"/>
      <c r="DM215" s="329"/>
      <c r="DN215" s="329"/>
      <c r="DO215" s="329"/>
      <c r="DP215" s="329"/>
      <c r="DQ215" s="329"/>
      <c r="DR215" s="329"/>
      <c r="DS215" s="329"/>
      <c r="DT215" s="329"/>
      <c r="DU215" s="329"/>
      <c r="DV215" s="329"/>
      <c r="DW215" s="329"/>
      <c r="DX215" s="329"/>
      <c r="DY215" s="329"/>
      <c r="DZ215" s="329"/>
      <c r="EA215" s="329"/>
      <c r="EB215" s="329"/>
      <c r="EC215" s="329"/>
      <c r="ED215" s="329"/>
      <c r="EE215" s="329"/>
      <c r="EF215" s="329"/>
      <c r="EG215" s="329"/>
      <c r="EH215" s="329"/>
      <c r="EI215" s="329"/>
      <c r="EJ215" s="329"/>
      <c r="EK215" s="329"/>
      <c r="EL215" s="329"/>
      <c r="EM215" s="329"/>
      <c r="EN215" s="329"/>
      <c r="EO215" s="329"/>
      <c r="EP215" s="329"/>
      <c r="EQ215" s="329"/>
      <c r="ER215" s="329"/>
      <c r="ES215" s="329"/>
      <c r="ET215" s="329"/>
      <c r="EU215" s="329"/>
      <c r="EV215" s="329"/>
      <c r="EW215" s="329"/>
      <c r="EX215" s="329"/>
      <c r="EY215" s="329"/>
      <c r="EZ215" s="329"/>
      <c r="FA215" s="329"/>
      <c r="FB215" s="329"/>
      <c r="FC215" s="329"/>
      <c r="FD215" s="329"/>
      <c r="FE215" s="329"/>
      <c r="FF215" s="329"/>
      <c r="FG215" s="329"/>
      <c r="FH215" s="329"/>
      <c r="FI215" s="329"/>
      <c r="FJ215" s="329"/>
      <c r="FK215" s="329"/>
      <c r="FL215" s="329"/>
      <c r="FM215" s="329"/>
      <c r="FN215" s="329"/>
      <c r="FO215" s="329"/>
      <c r="FP215" s="329"/>
      <c r="FQ215" s="329"/>
      <c r="FR215" s="329"/>
      <c r="FS215" s="329"/>
      <c r="FT215" s="329"/>
      <c r="FU215" s="329"/>
      <c r="FV215" s="329"/>
      <c r="FW215" s="329"/>
      <c r="FX215" s="329"/>
      <c r="FY215" s="329"/>
      <c r="FZ215" s="329"/>
      <c r="GA215" s="329"/>
      <c r="GB215" s="329"/>
      <c r="GC215" s="329"/>
      <c r="GD215" s="329"/>
      <c r="GE215" s="329"/>
      <c r="GF215" s="329"/>
      <c r="GG215" s="329"/>
      <c r="GH215" s="329"/>
      <c r="GI215" s="329"/>
      <c r="GJ215" s="329"/>
      <c r="GK215" s="329"/>
      <c r="GL215" s="329"/>
      <c r="GM215" s="329"/>
      <c r="GN215" s="329"/>
      <c r="GO215" s="329"/>
      <c r="GP215" s="329"/>
      <c r="GQ215" s="329"/>
      <c r="GR215" s="329"/>
      <c r="GS215" s="329"/>
      <c r="GT215" s="329"/>
      <c r="GU215" s="329"/>
      <c r="GV215" s="329"/>
      <c r="GW215" s="329"/>
      <c r="GX215" s="329"/>
      <c r="GY215" s="329"/>
      <c r="GZ215" s="329"/>
      <c r="HA215" s="329"/>
      <c r="HB215" s="329"/>
      <c r="HC215" s="329"/>
      <c r="HD215" s="329"/>
      <c r="HE215" s="329"/>
      <c r="HF215" s="329"/>
      <c r="HG215" s="329"/>
      <c r="HH215" s="329"/>
      <c r="HI215" s="329"/>
      <c r="HJ215" s="329"/>
      <c r="HK215" s="329"/>
      <c r="HL215" s="329"/>
      <c r="HM215" s="329"/>
      <c r="HN215" s="329"/>
      <c r="HO215" s="329"/>
      <c r="HP215" s="329"/>
      <c r="HQ215" s="329"/>
      <c r="HR215" s="329"/>
      <c r="HS215" s="329"/>
      <c r="HT215" s="329"/>
      <c r="HU215" s="329"/>
      <c r="HV215" s="329"/>
      <c r="HW215" s="329"/>
      <c r="HX215" s="329"/>
      <c r="HY215" s="329"/>
      <c r="HZ215" s="329"/>
      <c r="IA215" s="329"/>
      <c r="IB215" s="329"/>
      <c r="IC215" s="329"/>
      <c r="ID215" s="329"/>
      <c r="IE215" s="329"/>
      <c r="IF215" s="329"/>
      <c r="IG215" s="329"/>
      <c r="IH215" s="329"/>
      <c r="II215" s="329"/>
      <c r="IJ215" s="329"/>
      <c r="IK215" s="329"/>
      <c r="IL215" s="329"/>
      <c r="IM215" s="329"/>
      <c r="IN215" s="329"/>
      <c r="IO215" s="329"/>
      <c r="IP215" s="329"/>
      <c r="IQ215" s="329"/>
      <c r="IR215" s="329"/>
      <c r="IS215" s="329"/>
      <c r="IT215" s="329"/>
      <c r="IU215" s="329"/>
      <c r="IV215" s="329"/>
      <c r="IW215" s="329"/>
    </row>
    <row r="216" spans="1:257" s="50" customFormat="1" ht="12.95" customHeight="1">
      <c r="A216" s="36" t="s">
        <v>350</v>
      </c>
      <c r="B216" s="36"/>
      <c r="C216" s="37" t="s">
        <v>2128</v>
      </c>
      <c r="D216" s="36">
        <v>210013772</v>
      </c>
      <c r="E216" s="38" t="s">
        <v>3496</v>
      </c>
      <c r="F216" s="38">
        <v>22100170</v>
      </c>
      <c r="G216" s="38" t="s">
        <v>1386</v>
      </c>
      <c r="H216" s="38" t="s">
        <v>526</v>
      </c>
      <c r="I216" s="38" t="s">
        <v>516</v>
      </c>
      <c r="J216" s="38" t="s">
        <v>527</v>
      </c>
      <c r="K216" s="39" t="s">
        <v>404</v>
      </c>
      <c r="L216" s="40" t="s">
        <v>105</v>
      </c>
      <c r="M216" s="38" t="s">
        <v>121</v>
      </c>
      <c r="N216" s="41" t="s">
        <v>83</v>
      </c>
      <c r="O216" s="40" t="s">
        <v>107</v>
      </c>
      <c r="P216" s="38" t="s">
        <v>108</v>
      </c>
      <c r="Q216" s="41" t="s">
        <v>151</v>
      </c>
      <c r="R216" s="39" t="s">
        <v>110</v>
      </c>
      <c r="S216" s="40" t="s">
        <v>107</v>
      </c>
      <c r="T216" s="42" t="s">
        <v>122</v>
      </c>
      <c r="U216" s="38" t="s">
        <v>112</v>
      </c>
      <c r="V216" s="40">
        <v>60</v>
      </c>
      <c r="W216" s="38" t="s">
        <v>113</v>
      </c>
      <c r="X216" s="40"/>
      <c r="Y216" s="40"/>
      <c r="Z216" s="40"/>
      <c r="AA216" s="41">
        <v>30</v>
      </c>
      <c r="AB216" s="39">
        <v>60</v>
      </c>
      <c r="AC216" s="39">
        <v>10</v>
      </c>
      <c r="AD216" s="43" t="s">
        <v>129</v>
      </c>
      <c r="AE216" s="38" t="s">
        <v>115</v>
      </c>
      <c r="AF216" s="43">
        <v>42</v>
      </c>
      <c r="AG216" s="195">
        <v>4625.13</v>
      </c>
      <c r="AH216" s="44">
        <v>0</v>
      </c>
      <c r="AI216" s="45">
        <f t="shared" si="13"/>
        <v>0</v>
      </c>
      <c r="AJ216" s="46"/>
      <c r="AK216" s="47"/>
      <c r="AL216" s="46"/>
      <c r="AM216" s="46" t="s">
        <v>116</v>
      </c>
      <c r="AN216" s="36"/>
      <c r="AO216" s="38"/>
      <c r="AP216" s="38"/>
      <c r="AQ216" s="38"/>
      <c r="AR216" s="38" t="s">
        <v>528</v>
      </c>
      <c r="AS216" s="38" t="s">
        <v>528</v>
      </c>
      <c r="AT216" s="38"/>
      <c r="AU216" s="38"/>
      <c r="AV216" s="38"/>
      <c r="AW216" s="38"/>
      <c r="AX216" s="38"/>
      <c r="AY216" s="38"/>
      <c r="BC216" s="50">
        <v>171</v>
      </c>
    </row>
    <row r="217" spans="1:257" s="50" customFormat="1" ht="12.95" customHeight="1">
      <c r="A217" s="348" t="s">
        <v>350</v>
      </c>
      <c r="B217" s="347"/>
      <c r="C217" s="347" t="s">
        <v>3849</v>
      </c>
      <c r="D217" s="348">
        <v>210013772</v>
      </c>
      <c r="E217" s="348" t="s">
        <v>3891</v>
      </c>
      <c r="F217" s="348">
        <v>22100170</v>
      </c>
      <c r="G217" s="328"/>
      <c r="H217" s="445" t="s">
        <v>526</v>
      </c>
      <c r="I217" s="445" t="s">
        <v>516</v>
      </c>
      <c r="J217" s="445" t="s">
        <v>527</v>
      </c>
      <c r="K217" s="348" t="s">
        <v>404</v>
      </c>
      <c r="L217" s="348" t="s">
        <v>105</v>
      </c>
      <c r="M217" s="327" t="s">
        <v>121</v>
      </c>
      <c r="N217" s="348" t="s">
        <v>83</v>
      </c>
      <c r="O217" s="347" t="s">
        <v>107</v>
      </c>
      <c r="P217" s="350" t="s">
        <v>108</v>
      </c>
      <c r="Q217" s="327" t="s">
        <v>109</v>
      </c>
      <c r="R217" s="327" t="s">
        <v>110</v>
      </c>
      <c r="S217" s="347" t="s">
        <v>107</v>
      </c>
      <c r="T217" s="350" t="s">
        <v>122</v>
      </c>
      <c r="U217" s="327" t="s">
        <v>112</v>
      </c>
      <c r="V217" s="327">
        <v>60</v>
      </c>
      <c r="W217" s="327" t="s">
        <v>113</v>
      </c>
      <c r="X217" s="327"/>
      <c r="Y217" s="327"/>
      <c r="Z217" s="327"/>
      <c r="AA217" s="579">
        <v>30</v>
      </c>
      <c r="AB217" s="327">
        <v>60</v>
      </c>
      <c r="AC217" s="579">
        <v>10</v>
      </c>
      <c r="AD217" s="327" t="s">
        <v>129</v>
      </c>
      <c r="AE217" s="327" t="s">
        <v>115</v>
      </c>
      <c r="AF217" s="591">
        <v>42</v>
      </c>
      <c r="AG217" s="597">
        <v>4625.13</v>
      </c>
      <c r="AH217" s="602">
        <f>AF217*AG217</f>
        <v>194255.46</v>
      </c>
      <c r="AI217" s="616">
        <f t="shared" si="13"/>
        <v>217566.1152</v>
      </c>
      <c r="AJ217" s="349"/>
      <c r="AK217" s="349"/>
      <c r="AL217" s="349"/>
      <c r="AM217" s="637" t="s">
        <v>116</v>
      </c>
      <c r="AN217" s="644"/>
      <c r="AO217" s="644"/>
      <c r="AP217" s="327"/>
      <c r="AQ217" s="327"/>
      <c r="AR217" s="327" t="s">
        <v>3892</v>
      </c>
      <c r="AS217" s="328"/>
      <c r="AT217" s="327"/>
      <c r="AU217" s="327"/>
      <c r="AV217" s="327"/>
      <c r="AW217" s="327"/>
      <c r="AX217" s="327"/>
      <c r="AY217" s="327" t="s">
        <v>3851</v>
      </c>
      <c r="AZ217" s="680"/>
      <c r="BA217" s="329"/>
      <c r="BB217" s="446" t="e">
        <f>VLOOKUP(#REF!,E1:BC214,52,0)</f>
        <v>#REF!</v>
      </c>
      <c r="BC217" s="446" t="e">
        <f>BB217+0.5</f>
        <v>#REF!</v>
      </c>
      <c r="BD217" s="329"/>
      <c r="BE217" s="329"/>
      <c r="BF217" s="329"/>
      <c r="BG217" s="329"/>
      <c r="BH217" s="329"/>
      <c r="BI217" s="329"/>
      <c r="BJ217" s="329"/>
      <c r="BK217" s="329"/>
      <c r="BL217" s="329"/>
      <c r="BM217" s="329"/>
      <c r="BN217" s="329"/>
      <c r="BO217" s="329"/>
      <c r="BP217" s="329"/>
      <c r="BQ217" s="329"/>
      <c r="BR217" s="329"/>
      <c r="BS217" s="329"/>
      <c r="BT217" s="329"/>
      <c r="BU217" s="329"/>
      <c r="BV217" s="329"/>
      <c r="BW217" s="329"/>
      <c r="BX217" s="329"/>
      <c r="BY217" s="329"/>
      <c r="BZ217" s="329"/>
      <c r="CA217" s="329"/>
      <c r="CB217" s="329"/>
      <c r="CC217" s="329"/>
      <c r="CD217" s="329"/>
      <c r="CE217" s="329"/>
      <c r="CF217" s="329"/>
      <c r="CG217" s="329"/>
      <c r="CH217" s="329"/>
      <c r="CI217" s="329"/>
      <c r="CJ217" s="329"/>
      <c r="CK217" s="329"/>
      <c r="CL217" s="329"/>
      <c r="CM217" s="329"/>
      <c r="CN217" s="329"/>
      <c r="CO217" s="329"/>
      <c r="CP217" s="329"/>
      <c r="CQ217" s="329"/>
      <c r="CR217" s="329"/>
      <c r="CS217" s="329"/>
      <c r="CT217" s="329"/>
      <c r="CU217" s="329"/>
      <c r="CV217" s="329"/>
      <c r="CW217" s="329"/>
      <c r="CX217" s="329"/>
      <c r="CY217" s="329"/>
      <c r="CZ217" s="329"/>
      <c r="DA217" s="329"/>
      <c r="DB217" s="329"/>
      <c r="DC217" s="329"/>
      <c r="DD217" s="329"/>
      <c r="DE217" s="329"/>
      <c r="DF217" s="329"/>
      <c r="DG217" s="329"/>
      <c r="DH217" s="329"/>
      <c r="DI217" s="329"/>
      <c r="DJ217" s="329"/>
      <c r="DK217" s="329"/>
      <c r="DL217" s="329"/>
      <c r="DM217" s="329"/>
      <c r="DN217" s="329"/>
      <c r="DO217" s="329"/>
      <c r="DP217" s="329"/>
      <c r="DQ217" s="329"/>
      <c r="DR217" s="329"/>
      <c r="DS217" s="329"/>
      <c r="DT217" s="329"/>
      <c r="DU217" s="329"/>
      <c r="DV217" s="329"/>
      <c r="DW217" s="329"/>
      <c r="DX217" s="329"/>
      <c r="DY217" s="329"/>
      <c r="DZ217" s="329"/>
      <c r="EA217" s="329"/>
      <c r="EB217" s="329"/>
      <c r="EC217" s="329"/>
      <c r="ED217" s="329"/>
      <c r="EE217" s="329"/>
      <c r="EF217" s="329"/>
      <c r="EG217" s="329"/>
      <c r="EH217" s="329"/>
      <c r="EI217" s="329"/>
      <c r="EJ217" s="329"/>
      <c r="EK217" s="329"/>
      <c r="EL217" s="329"/>
      <c r="EM217" s="329"/>
      <c r="EN217" s="329"/>
      <c r="EO217" s="329"/>
      <c r="EP217" s="329"/>
      <c r="EQ217" s="329"/>
      <c r="ER217" s="329"/>
      <c r="ES217" s="329"/>
      <c r="ET217" s="329"/>
      <c r="EU217" s="329"/>
      <c r="EV217" s="329"/>
      <c r="EW217" s="329"/>
      <c r="EX217" s="329"/>
      <c r="EY217" s="329"/>
      <c r="EZ217" s="329"/>
      <c r="FA217" s="329"/>
      <c r="FB217" s="329"/>
      <c r="FC217" s="329"/>
      <c r="FD217" s="329"/>
      <c r="FE217" s="329"/>
      <c r="FF217" s="329"/>
      <c r="FG217" s="329"/>
      <c r="FH217" s="329"/>
      <c r="FI217" s="329"/>
      <c r="FJ217" s="329"/>
      <c r="FK217" s="329"/>
      <c r="FL217" s="329"/>
      <c r="FM217" s="329"/>
      <c r="FN217" s="329"/>
      <c r="FO217" s="329"/>
      <c r="FP217" s="329"/>
      <c r="FQ217" s="329"/>
      <c r="FR217" s="329"/>
      <c r="FS217" s="329"/>
      <c r="FT217" s="329"/>
      <c r="FU217" s="329"/>
      <c r="FV217" s="329"/>
      <c r="FW217" s="329"/>
      <c r="FX217" s="329"/>
      <c r="FY217" s="329"/>
      <c r="FZ217" s="329"/>
      <c r="GA217" s="329"/>
      <c r="GB217" s="329"/>
      <c r="GC217" s="329"/>
      <c r="GD217" s="329"/>
      <c r="GE217" s="329"/>
      <c r="GF217" s="329"/>
      <c r="GG217" s="329"/>
      <c r="GH217" s="329"/>
      <c r="GI217" s="329"/>
      <c r="GJ217" s="329"/>
      <c r="GK217" s="329"/>
      <c r="GL217" s="329"/>
      <c r="GM217" s="329"/>
      <c r="GN217" s="329"/>
      <c r="GO217" s="329"/>
      <c r="GP217" s="329"/>
      <c r="GQ217" s="329"/>
      <c r="GR217" s="329"/>
      <c r="GS217" s="329"/>
      <c r="GT217" s="329"/>
      <c r="GU217" s="329"/>
      <c r="GV217" s="329"/>
      <c r="GW217" s="329"/>
      <c r="GX217" s="329"/>
      <c r="GY217" s="329"/>
      <c r="GZ217" s="329"/>
      <c r="HA217" s="329"/>
      <c r="HB217" s="329"/>
      <c r="HC217" s="329"/>
      <c r="HD217" s="329"/>
      <c r="HE217" s="329"/>
      <c r="HF217" s="329"/>
      <c r="HG217" s="329"/>
      <c r="HH217" s="329"/>
      <c r="HI217" s="329"/>
      <c r="HJ217" s="329"/>
      <c r="HK217" s="329"/>
      <c r="HL217" s="329"/>
      <c r="HM217" s="329"/>
      <c r="HN217" s="329"/>
      <c r="HO217" s="329"/>
      <c r="HP217" s="329"/>
      <c r="HQ217" s="329"/>
      <c r="HR217" s="329"/>
      <c r="HS217" s="329"/>
      <c r="HT217" s="329"/>
      <c r="HU217" s="329"/>
      <c r="HV217" s="329"/>
      <c r="HW217" s="329"/>
      <c r="HX217" s="329"/>
      <c r="HY217" s="329"/>
      <c r="HZ217" s="329"/>
      <c r="IA217" s="329"/>
      <c r="IB217" s="329"/>
      <c r="IC217" s="329"/>
      <c r="ID217" s="329"/>
      <c r="IE217" s="329"/>
      <c r="IF217" s="329"/>
      <c r="IG217" s="329"/>
      <c r="IH217" s="329"/>
      <c r="II217" s="329"/>
      <c r="IJ217" s="329"/>
      <c r="IK217" s="329"/>
      <c r="IL217" s="329"/>
      <c r="IM217" s="329"/>
      <c r="IN217" s="329"/>
      <c r="IO217" s="329"/>
      <c r="IP217" s="329"/>
      <c r="IQ217" s="329"/>
      <c r="IR217" s="329"/>
      <c r="IS217" s="329"/>
      <c r="IT217" s="329"/>
      <c r="IU217" s="329"/>
      <c r="IV217" s="329"/>
      <c r="IW217" s="329"/>
    </row>
    <row r="218" spans="1:257" s="50" customFormat="1" ht="12.95" customHeight="1">
      <c r="A218" s="36" t="s">
        <v>350</v>
      </c>
      <c r="B218" s="36"/>
      <c r="C218" s="37" t="s">
        <v>2128</v>
      </c>
      <c r="D218" s="36">
        <v>210028859</v>
      </c>
      <c r="E218" s="38" t="s">
        <v>3497</v>
      </c>
      <c r="F218" s="38">
        <v>22100171</v>
      </c>
      <c r="G218" s="38" t="s">
        <v>1387</v>
      </c>
      <c r="H218" s="38" t="s">
        <v>526</v>
      </c>
      <c r="I218" s="38" t="s">
        <v>516</v>
      </c>
      <c r="J218" s="38" t="s">
        <v>527</v>
      </c>
      <c r="K218" s="39" t="s">
        <v>404</v>
      </c>
      <c r="L218" s="40" t="s">
        <v>105</v>
      </c>
      <c r="M218" s="38" t="s">
        <v>121</v>
      </c>
      <c r="N218" s="41" t="s">
        <v>83</v>
      </c>
      <c r="O218" s="40" t="s">
        <v>107</v>
      </c>
      <c r="P218" s="38" t="s">
        <v>108</v>
      </c>
      <c r="Q218" s="41" t="s">
        <v>151</v>
      </c>
      <c r="R218" s="39" t="s">
        <v>110</v>
      </c>
      <c r="S218" s="40" t="s">
        <v>107</v>
      </c>
      <c r="T218" s="42" t="s">
        <v>122</v>
      </c>
      <c r="U218" s="38" t="s">
        <v>112</v>
      </c>
      <c r="V218" s="40">
        <v>60</v>
      </c>
      <c r="W218" s="38" t="s">
        <v>113</v>
      </c>
      <c r="X218" s="40"/>
      <c r="Y218" s="40"/>
      <c r="Z218" s="40"/>
      <c r="AA218" s="41">
        <v>30</v>
      </c>
      <c r="AB218" s="39">
        <v>60</v>
      </c>
      <c r="AC218" s="39">
        <v>10</v>
      </c>
      <c r="AD218" s="43" t="s">
        <v>129</v>
      </c>
      <c r="AE218" s="38" t="s">
        <v>115</v>
      </c>
      <c r="AF218" s="43">
        <v>10</v>
      </c>
      <c r="AG218" s="195">
        <v>25160</v>
      </c>
      <c r="AH218" s="44">
        <v>0</v>
      </c>
      <c r="AI218" s="45">
        <f t="shared" si="13"/>
        <v>0</v>
      </c>
      <c r="AJ218" s="46"/>
      <c r="AK218" s="47"/>
      <c r="AL218" s="46"/>
      <c r="AM218" s="46" t="s">
        <v>116</v>
      </c>
      <c r="AN218" s="36"/>
      <c r="AO218" s="38"/>
      <c r="AP218" s="38"/>
      <c r="AQ218" s="38"/>
      <c r="AR218" s="38" t="s">
        <v>529</v>
      </c>
      <c r="AS218" s="38" t="s">
        <v>529</v>
      </c>
      <c r="AT218" s="38"/>
      <c r="AU218" s="38"/>
      <c r="AV218" s="38"/>
      <c r="AW218" s="38"/>
      <c r="AX218" s="38"/>
      <c r="AY218" s="38"/>
      <c r="BC218" s="50">
        <v>172</v>
      </c>
    </row>
    <row r="219" spans="1:257" s="50" customFormat="1" ht="12.95" customHeight="1">
      <c r="A219" s="348" t="s">
        <v>350</v>
      </c>
      <c r="B219" s="347"/>
      <c r="C219" s="347" t="s">
        <v>3849</v>
      </c>
      <c r="D219" s="348">
        <v>210028859</v>
      </c>
      <c r="E219" s="348" t="s">
        <v>3893</v>
      </c>
      <c r="F219" s="348">
        <v>22100171</v>
      </c>
      <c r="G219" s="328"/>
      <c r="H219" s="445" t="s">
        <v>526</v>
      </c>
      <c r="I219" s="445" t="s">
        <v>516</v>
      </c>
      <c r="J219" s="445" t="s">
        <v>527</v>
      </c>
      <c r="K219" s="348" t="s">
        <v>404</v>
      </c>
      <c r="L219" s="348" t="s">
        <v>105</v>
      </c>
      <c r="M219" s="327" t="s">
        <v>121</v>
      </c>
      <c r="N219" s="348" t="s">
        <v>83</v>
      </c>
      <c r="O219" s="347" t="s">
        <v>107</v>
      </c>
      <c r="P219" s="350" t="s">
        <v>108</v>
      </c>
      <c r="Q219" s="327" t="s">
        <v>109</v>
      </c>
      <c r="R219" s="327" t="s">
        <v>110</v>
      </c>
      <c r="S219" s="347" t="s">
        <v>107</v>
      </c>
      <c r="T219" s="350" t="s">
        <v>122</v>
      </c>
      <c r="U219" s="327" t="s">
        <v>112</v>
      </c>
      <c r="V219" s="327">
        <v>60</v>
      </c>
      <c r="W219" s="327" t="s">
        <v>113</v>
      </c>
      <c r="X219" s="327"/>
      <c r="Y219" s="327"/>
      <c r="Z219" s="327"/>
      <c r="AA219" s="579">
        <v>30</v>
      </c>
      <c r="AB219" s="327">
        <v>60</v>
      </c>
      <c r="AC219" s="579">
        <v>10</v>
      </c>
      <c r="AD219" s="327" t="s">
        <v>129</v>
      </c>
      <c r="AE219" s="327" t="s">
        <v>115</v>
      </c>
      <c r="AF219" s="591">
        <v>10</v>
      </c>
      <c r="AG219" s="597">
        <v>12000</v>
      </c>
      <c r="AH219" s="602">
        <f>AF219*AG219</f>
        <v>120000</v>
      </c>
      <c r="AI219" s="616">
        <f t="shared" si="13"/>
        <v>134400</v>
      </c>
      <c r="AJ219" s="349"/>
      <c r="AK219" s="349"/>
      <c r="AL219" s="349"/>
      <c r="AM219" s="637" t="s">
        <v>116</v>
      </c>
      <c r="AN219" s="644"/>
      <c r="AO219" s="644"/>
      <c r="AP219" s="327"/>
      <c r="AQ219" s="327"/>
      <c r="AR219" s="327" t="s">
        <v>529</v>
      </c>
      <c r="AS219" s="328"/>
      <c r="AT219" s="327"/>
      <c r="AU219" s="327"/>
      <c r="AV219" s="327"/>
      <c r="AW219" s="327"/>
      <c r="AX219" s="327"/>
      <c r="AY219" s="327" t="s">
        <v>3894</v>
      </c>
      <c r="AZ219" s="680"/>
      <c r="BA219" s="329"/>
      <c r="BB219" s="446" t="e">
        <f>VLOOKUP(#REF!,E1:BC216,52,0)</f>
        <v>#REF!</v>
      </c>
      <c r="BC219" s="446" t="e">
        <f>BB219+0.5</f>
        <v>#REF!</v>
      </c>
      <c r="BD219" s="329"/>
      <c r="BE219" s="329"/>
      <c r="BF219" s="329"/>
      <c r="BG219" s="329"/>
      <c r="BH219" s="329"/>
      <c r="BI219" s="329"/>
      <c r="BJ219" s="329"/>
      <c r="BK219" s="329"/>
      <c r="BL219" s="329"/>
      <c r="BM219" s="329"/>
      <c r="BN219" s="329"/>
      <c r="BO219" s="329"/>
      <c r="BP219" s="329"/>
      <c r="BQ219" s="329"/>
      <c r="BR219" s="329"/>
      <c r="BS219" s="329"/>
      <c r="BT219" s="329"/>
      <c r="BU219" s="329"/>
      <c r="BV219" s="329"/>
      <c r="BW219" s="329"/>
      <c r="BX219" s="329"/>
      <c r="BY219" s="329"/>
      <c r="BZ219" s="329"/>
      <c r="CA219" s="329"/>
      <c r="CB219" s="329"/>
      <c r="CC219" s="329"/>
      <c r="CD219" s="329"/>
      <c r="CE219" s="329"/>
      <c r="CF219" s="329"/>
      <c r="CG219" s="329"/>
      <c r="CH219" s="329"/>
      <c r="CI219" s="329"/>
      <c r="CJ219" s="329"/>
      <c r="CK219" s="329"/>
      <c r="CL219" s="329"/>
      <c r="CM219" s="329"/>
      <c r="CN219" s="329"/>
      <c r="CO219" s="329"/>
      <c r="CP219" s="329"/>
      <c r="CQ219" s="329"/>
      <c r="CR219" s="329"/>
      <c r="CS219" s="329"/>
      <c r="CT219" s="329"/>
      <c r="CU219" s="329"/>
      <c r="CV219" s="329"/>
      <c r="CW219" s="329"/>
      <c r="CX219" s="329"/>
      <c r="CY219" s="329"/>
      <c r="CZ219" s="329"/>
      <c r="DA219" s="329"/>
      <c r="DB219" s="329"/>
      <c r="DC219" s="329"/>
      <c r="DD219" s="329"/>
      <c r="DE219" s="329"/>
      <c r="DF219" s="329"/>
      <c r="DG219" s="329"/>
      <c r="DH219" s="329"/>
      <c r="DI219" s="329"/>
      <c r="DJ219" s="329"/>
      <c r="DK219" s="329"/>
      <c r="DL219" s="329"/>
      <c r="DM219" s="329"/>
      <c r="DN219" s="329"/>
      <c r="DO219" s="329"/>
      <c r="DP219" s="329"/>
      <c r="DQ219" s="329"/>
      <c r="DR219" s="329"/>
      <c r="DS219" s="329"/>
      <c r="DT219" s="329"/>
      <c r="DU219" s="329"/>
      <c r="DV219" s="329"/>
      <c r="DW219" s="329"/>
      <c r="DX219" s="329"/>
      <c r="DY219" s="329"/>
      <c r="DZ219" s="329"/>
      <c r="EA219" s="329"/>
      <c r="EB219" s="329"/>
      <c r="EC219" s="329"/>
      <c r="ED219" s="329"/>
      <c r="EE219" s="329"/>
      <c r="EF219" s="329"/>
      <c r="EG219" s="329"/>
      <c r="EH219" s="329"/>
      <c r="EI219" s="329"/>
      <c r="EJ219" s="329"/>
      <c r="EK219" s="329"/>
      <c r="EL219" s="329"/>
      <c r="EM219" s="329"/>
      <c r="EN219" s="329"/>
      <c r="EO219" s="329"/>
      <c r="EP219" s="329"/>
      <c r="EQ219" s="329"/>
      <c r="ER219" s="329"/>
      <c r="ES219" s="329"/>
      <c r="ET219" s="329"/>
      <c r="EU219" s="329"/>
      <c r="EV219" s="329"/>
      <c r="EW219" s="329"/>
      <c r="EX219" s="329"/>
      <c r="EY219" s="329"/>
      <c r="EZ219" s="329"/>
      <c r="FA219" s="329"/>
      <c r="FB219" s="329"/>
      <c r="FC219" s="329"/>
      <c r="FD219" s="329"/>
      <c r="FE219" s="329"/>
      <c r="FF219" s="329"/>
      <c r="FG219" s="329"/>
      <c r="FH219" s="329"/>
      <c r="FI219" s="329"/>
      <c r="FJ219" s="329"/>
      <c r="FK219" s="329"/>
      <c r="FL219" s="329"/>
      <c r="FM219" s="329"/>
      <c r="FN219" s="329"/>
      <c r="FO219" s="329"/>
      <c r="FP219" s="329"/>
      <c r="FQ219" s="329"/>
      <c r="FR219" s="329"/>
      <c r="FS219" s="329"/>
      <c r="FT219" s="329"/>
      <c r="FU219" s="329"/>
      <c r="FV219" s="329"/>
      <c r="FW219" s="329"/>
      <c r="FX219" s="329"/>
      <c r="FY219" s="329"/>
      <c r="FZ219" s="329"/>
      <c r="GA219" s="329"/>
      <c r="GB219" s="329"/>
      <c r="GC219" s="329"/>
      <c r="GD219" s="329"/>
      <c r="GE219" s="329"/>
      <c r="GF219" s="329"/>
      <c r="GG219" s="329"/>
      <c r="GH219" s="329"/>
      <c r="GI219" s="329"/>
      <c r="GJ219" s="329"/>
      <c r="GK219" s="329"/>
      <c r="GL219" s="329"/>
      <c r="GM219" s="329"/>
      <c r="GN219" s="329"/>
      <c r="GO219" s="329"/>
      <c r="GP219" s="329"/>
      <c r="GQ219" s="329"/>
      <c r="GR219" s="329"/>
      <c r="GS219" s="329"/>
      <c r="GT219" s="329"/>
      <c r="GU219" s="329"/>
      <c r="GV219" s="329"/>
      <c r="GW219" s="329"/>
      <c r="GX219" s="329"/>
      <c r="GY219" s="329"/>
      <c r="GZ219" s="329"/>
      <c r="HA219" s="329"/>
      <c r="HB219" s="329"/>
      <c r="HC219" s="329"/>
      <c r="HD219" s="329"/>
      <c r="HE219" s="329"/>
      <c r="HF219" s="329"/>
      <c r="HG219" s="329"/>
      <c r="HH219" s="329"/>
      <c r="HI219" s="329"/>
      <c r="HJ219" s="329"/>
      <c r="HK219" s="329"/>
      <c r="HL219" s="329"/>
      <c r="HM219" s="329"/>
      <c r="HN219" s="329"/>
      <c r="HO219" s="329"/>
      <c r="HP219" s="329"/>
      <c r="HQ219" s="329"/>
      <c r="HR219" s="329"/>
      <c r="HS219" s="329"/>
      <c r="HT219" s="329"/>
      <c r="HU219" s="329"/>
      <c r="HV219" s="329"/>
      <c r="HW219" s="329"/>
      <c r="HX219" s="329"/>
      <c r="HY219" s="329"/>
      <c r="HZ219" s="329"/>
      <c r="IA219" s="329"/>
      <c r="IB219" s="329"/>
      <c r="IC219" s="329"/>
      <c r="ID219" s="329"/>
      <c r="IE219" s="329"/>
      <c r="IF219" s="329"/>
      <c r="IG219" s="329"/>
      <c r="IH219" s="329"/>
      <c r="II219" s="329"/>
      <c r="IJ219" s="329"/>
      <c r="IK219" s="329"/>
      <c r="IL219" s="329"/>
      <c r="IM219" s="329"/>
      <c r="IN219" s="329"/>
      <c r="IO219" s="329"/>
      <c r="IP219" s="329"/>
      <c r="IQ219" s="329"/>
      <c r="IR219" s="329"/>
      <c r="IS219" s="329"/>
      <c r="IT219" s="329"/>
      <c r="IU219" s="329"/>
      <c r="IV219" s="329"/>
      <c r="IW219" s="329"/>
    </row>
    <row r="220" spans="1:257" s="50" customFormat="1" ht="12.95" customHeight="1">
      <c r="A220" s="36" t="s">
        <v>350</v>
      </c>
      <c r="B220" s="36"/>
      <c r="C220" s="37"/>
      <c r="D220" s="36">
        <v>210020425</v>
      </c>
      <c r="E220" s="38" t="s">
        <v>3498</v>
      </c>
      <c r="F220" s="38">
        <v>22100172</v>
      </c>
      <c r="G220" s="38" t="s">
        <v>1388</v>
      </c>
      <c r="H220" s="38" t="s">
        <v>530</v>
      </c>
      <c r="I220" s="38" t="s">
        <v>531</v>
      </c>
      <c r="J220" s="38" t="s">
        <v>388</v>
      </c>
      <c r="K220" s="39" t="s">
        <v>150</v>
      </c>
      <c r="L220" s="40" t="s">
        <v>105</v>
      </c>
      <c r="M220" s="38" t="s">
        <v>121</v>
      </c>
      <c r="N220" s="41" t="s">
        <v>83</v>
      </c>
      <c r="O220" s="40" t="s">
        <v>107</v>
      </c>
      <c r="P220" s="38" t="s">
        <v>108</v>
      </c>
      <c r="Q220" s="41" t="s">
        <v>151</v>
      </c>
      <c r="R220" s="39" t="s">
        <v>110</v>
      </c>
      <c r="S220" s="40" t="s">
        <v>107</v>
      </c>
      <c r="T220" s="42" t="s">
        <v>122</v>
      </c>
      <c r="U220" s="38" t="s">
        <v>112</v>
      </c>
      <c r="V220" s="40">
        <v>90</v>
      </c>
      <c r="W220" s="38" t="s">
        <v>113</v>
      </c>
      <c r="X220" s="40"/>
      <c r="Y220" s="40"/>
      <c r="Z220" s="40"/>
      <c r="AA220" s="41">
        <v>30</v>
      </c>
      <c r="AB220" s="39">
        <v>60</v>
      </c>
      <c r="AC220" s="39">
        <v>10</v>
      </c>
      <c r="AD220" s="43" t="s">
        <v>129</v>
      </c>
      <c r="AE220" s="38" t="s">
        <v>115</v>
      </c>
      <c r="AF220" s="43">
        <v>8</v>
      </c>
      <c r="AG220" s="43">
        <v>2059200</v>
      </c>
      <c r="AH220" s="44">
        <f>AF220*AG220</f>
        <v>16473600</v>
      </c>
      <c r="AI220" s="45">
        <f t="shared" si="13"/>
        <v>18450432</v>
      </c>
      <c r="AJ220" s="46"/>
      <c r="AK220" s="47"/>
      <c r="AL220" s="46"/>
      <c r="AM220" s="46" t="s">
        <v>116</v>
      </c>
      <c r="AN220" s="36"/>
      <c r="AO220" s="38"/>
      <c r="AP220" s="38"/>
      <c r="AQ220" s="38"/>
      <c r="AR220" s="38" t="s">
        <v>532</v>
      </c>
      <c r="AS220" s="38" t="s">
        <v>532</v>
      </c>
      <c r="AT220" s="38"/>
      <c r="AU220" s="38"/>
      <c r="AV220" s="38"/>
      <c r="AW220" s="38"/>
      <c r="AX220" s="38"/>
      <c r="AY220" s="38"/>
      <c r="BC220" s="50">
        <v>173</v>
      </c>
    </row>
    <row r="221" spans="1:257" s="50" customFormat="1" ht="12.95" customHeight="1">
      <c r="A221" s="36" t="s">
        <v>350</v>
      </c>
      <c r="B221" s="36"/>
      <c r="C221" s="37"/>
      <c r="D221" s="36">
        <v>210026792</v>
      </c>
      <c r="E221" s="38" t="s">
        <v>3499</v>
      </c>
      <c r="F221" s="38">
        <v>22100173</v>
      </c>
      <c r="G221" s="38" t="s">
        <v>1389</v>
      </c>
      <c r="H221" s="38" t="s">
        <v>530</v>
      </c>
      <c r="I221" s="38" t="s">
        <v>531</v>
      </c>
      <c r="J221" s="38" t="s">
        <v>388</v>
      </c>
      <c r="K221" s="39" t="s">
        <v>150</v>
      </c>
      <c r="L221" s="40" t="s">
        <v>105</v>
      </c>
      <c r="M221" s="38" t="s">
        <v>121</v>
      </c>
      <c r="N221" s="41" t="s">
        <v>83</v>
      </c>
      <c r="O221" s="40" t="s">
        <v>107</v>
      </c>
      <c r="P221" s="38" t="s">
        <v>108</v>
      </c>
      <c r="Q221" s="41" t="s">
        <v>151</v>
      </c>
      <c r="R221" s="39" t="s">
        <v>110</v>
      </c>
      <c r="S221" s="40" t="s">
        <v>107</v>
      </c>
      <c r="T221" s="42" t="s">
        <v>122</v>
      </c>
      <c r="U221" s="38" t="s">
        <v>112</v>
      </c>
      <c r="V221" s="40">
        <v>90</v>
      </c>
      <c r="W221" s="38" t="s">
        <v>113</v>
      </c>
      <c r="X221" s="40"/>
      <c r="Y221" s="40"/>
      <c r="Z221" s="40"/>
      <c r="AA221" s="41">
        <v>30</v>
      </c>
      <c r="AB221" s="39">
        <v>60</v>
      </c>
      <c r="AC221" s="39">
        <v>10</v>
      </c>
      <c r="AD221" s="43" t="s">
        <v>129</v>
      </c>
      <c r="AE221" s="38" t="s">
        <v>115</v>
      </c>
      <c r="AF221" s="43">
        <v>6</v>
      </c>
      <c r="AG221" s="43">
        <v>3379200</v>
      </c>
      <c r="AH221" s="44">
        <f>AF221*AG221</f>
        <v>20275200</v>
      </c>
      <c r="AI221" s="45">
        <f t="shared" si="13"/>
        <v>22708224.000000004</v>
      </c>
      <c r="AJ221" s="46"/>
      <c r="AK221" s="47"/>
      <c r="AL221" s="46"/>
      <c r="AM221" s="46" t="s">
        <v>116</v>
      </c>
      <c r="AN221" s="36"/>
      <c r="AO221" s="38"/>
      <c r="AP221" s="38"/>
      <c r="AQ221" s="38"/>
      <c r="AR221" s="38" t="s">
        <v>533</v>
      </c>
      <c r="AS221" s="38" t="s">
        <v>533</v>
      </c>
      <c r="AT221" s="38"/>
      <c r="AU221" s="38"/>
      <c r="AV221" s="38"/>
      <c r="AW221" s="38"/>
      <c r="AX221" s="38"/>
      <c r="AY221" s="38"/>
      <c r="BC221" s="50">
        <v>174</v>
      </c>
    </row>
    <row r="222" spans="1:257" s="705" customFormat="1" ht="12.95" customHeight="1">
      <c r="A222" s="692" t="s">
        <v>350</v>
      </c>
      <c r="B222" s="692"/>
      <c r="C222" s="693"/>
      <c r="D222" s="692">
        <v>210027975</v>
      </c>
      <c r="E222" s="694" t="s">
        <v>3500</v>
      </c>
      <c r="F222" s="694">
        <v>22100174</v>
      </c>
      <c r="G222" s="694" t="s">
        <v>1390</v>
      </c>
      <c r="H222" s="694" t="s">
        <v>534</v>
      </c>
      <c r="I222" s="694" t="s">
        <v>535</v>
      </c>
      <c r="J222" s="694" t="s">
        <v>536</v>
      </c>
      <c r="K222" s="695" t="s">
        <v>104</v>
      </c>
      <c r="L222" s="696" t="s">
        <v>105</v>
      </c>
      <c r="M222" s="694" t="s">
        <v>121</v>
      </c>
      <c r="N222" s="697" t="s">
        <v>83</v>
      </c>
      <c r="O222" s="696" t="s">
        <v>107</v>
      </c>
      <c r="P222" s="694" t="s">
        <v>108</v>
      </c>
      <c r="Q222" s="697" t="s">
        <v>109</v>
      </c>
      <c r="R222" s="695" t="s">
        <v>110</v>
      </c>
      <c r="S222" s="696" t="s">
        <v>107</v>
      </c>
      <c r="T222" s="698" t="s">
        <v>122</v>
      </c>
      <c r="U222" s="694" t="s">
        <v>112</v>
      </c>
      <c r="V222" s="696">
        <v>60</v>
      </c>
      <c r="W222" s="694" t="s">
        <v>113</v>
      </c>
      <c r="X222" s="696"/>
      <c r="Y222" s="696"/>
      <c r="Z222" s="696"/>
      <c r="AA222" s="697">
        <v>30</v>
      </c>
      <c r="AB222" s="695">
        <v>60</v>
      </c>
      <c r="AC222" s="695">
        <v>10</v>
      </c>
      <c r="AD222" s="700" t="s">
        <v>129</v>
      </c>
      <c r="AE222" s="694" t="s">
        <v>115</v>
      </c>
      <c r="AF222" s="700">
        <v>6</v>
      </c>
      <c r="AG222" s="700">
        <v>121793.05</v>
      </c>
      <c r="AH222" s="701">
        <v>0</v>
      </c>
      <c r="AI222" s="702">
        <v>0</v>
      </c>
      <c r="AJ222" s="703"/>
      <c r="AK222" s="704"/>
      <c r="AL222" s="703"/>
      <c r="AM222" s="703" t="s">
        <v>116</v>
      </c>
      <c r="AN222" s="692"/>
      <c r="AO222" s="694"/>
      <c r="AP222" s="694"/>
      <c r="AQ222" s="694"/>
      <c r="AR222" s="694" t="s">
        <v>537</v>
      </c>
      <c r="AS222" s="694" t="s">
        <v>537</v>
      </c>
      <c r="AT222" s="694"/>
      <c r="AU222" s="694"/>
      <c r="AV222" s="694"/>
      <c r="AW222" s="694"/>
      <c r="AX222" s="694"/>
      <c r="AY222" s="694" t="s">
        <v>3920</v>
      </c>
      <c r="AZ222" s="705" t="s">
        <v>3958</v>
      </c>
      <c r="BC222" s="705">
        <v>175</v>
      </c>
    </row>
    <row r="223" spans="1:257" s="50" customFormat="1" ht="12.95" customHeight="1">
      <c r="A223" s="36" t="s">
        <v>350</v>
      </c>
      <c r="B223" s="36"/>
      <c r="C223" s="37"/>
      <c r="D223" s="36">
        <v>210009744</v>
      </c>
      <c r="E223" s="38" t="s">
        <v>1447</v>
      </c>
      <c r="F223" s="38">
        <v>22100175</v>
      </c>
      <c r="G223" s="38" t="s">
        <v>1391</v>
      </c>
      <c r="H223" s="38" t="s">
        <v>538</v>
      </c>
      <c r="I223" s="38" t="s">
        <v>539</v>
      </c>
      <c r="J223" s="38" t="s">
        <v>540</v>
      </c>
      <c r="K223" s="39" t="s">
        <v>104</v>
      </c>
      <c r="L223" s="40" t="s">
        <v>105</v>
      </c>
      <c r="M223" s="38"/>
      <c r="N223" s="41" t="s">
        <v>106</v>
      </c>
      <c r="O223" s="40" t="s">
        <v>107</v>
      </c>
      <c r="P223" s="38" t="s">
        <v>108</v>
      </c>
      <c r="Q223" s="41" t="s">
        <v>109</v>
      </c>
      <c r="R223" s="39" t="s">
        <v>110</v>
      </c>
      <c r="S223" s="40" t="s">
        <v>107</v>
      </c>
      <c r="T223" s="42" t="s">
        <v>122</v>
      </c>
      <c r="U223" s="38" t="s">
        <v>112</v>
      </c>
      <c r="V223" s="40">
        <v>60</v>
      </c>
      <c r="W223" s="38" t="s">
        <v>113</v>
      </c>
      <c r="X223" s="40"/>
      <c r="Y223" s="40"/>
      <c r="Z223" s="40"/>
      <c r="AA223" s="41">
        <v>0</v>
      </c>
      <c r="AB223" s="39">
        <v>90</v>
      </c>
      <c r="AC223" s="39">
        <v>10</v>
      </c>
      <c r="AD223" s="43" t="s">
        <v>179</v>
      </c>
      <c r="AE223" s="38" t="s">
        <v>115</v>
      </c>
      <c r="AF223" s="43">
        <v>3.8</v>
      </c>
      <c r="AG223" s="43">
        <v>342833.4</v>
      </c>
      <c r="AH223" s="44">
        <f>AF223*AG223</f>
        <v>1302766.92</v>
      </c>
      <c r="AI223" s="45">
        <f>AH223*1.12</f>
        <v>1459098.9504</v>
      </c>
      <c r="AJ223" s="46"/>
      <c r="AK223" s="47"/>
      <c r="AL223" s="46"/>
      <c r="AM223" s="46" t="s">
        <v>116</v>
      </c>
      <c r="AN223" s="36"/>
      <c r="AO223" s="38"/>
      <c r="AP223" s="38"/>
      <c r="AQ223" s="38"/>
      <c r="AR223" s="38" t="s">
        <v>541</v>
      </c>
      <c r="AS223" s="38" t="s">
        <v>541</v>
      </c>
      <c r="AT223" s="38"/>
      <c r="AU223" s="38"/>
      <c r="AV223" s="38"/>
      <c r="AW223" s="38"/>
      <c r="AX223" s="38"/>
      <c r="AY223" s="38"/>
      <c r="BC223" s="50">
        <v>176</v>
      </c>
    </row>
    <row r="224" spans="1:257" s="50" customFormat="1" ht="12.95" customHeight="1">
      <c r="A224" s="36" t="s">
        <v>350</v>
      </c>
      <c r="B224" s="36"/>
      <c r="C224" s="37"/>
      <c r="D224" s="36">
        <v>210009747</v>
      </c>
      <c r="E224" s="38" t="s">
        <v>1445</v>
      </c>
      <c r="F224" s="38">
        <v>22100176</v>
      </c>
      <c r="G224" s="38" t="s">
        <v>1392</v>
      </c>
      <c r="H224" s="38" t="s">
        <v>538</v>
      </c>
      <c r="I224" s="38" t="s">
        <v>539</v>
      </c>
      <c r="J224" s="38" t="s">
        <v>540</v>
      </c>
      <c r="K224" s="39" t="s">
        <v>104</v>
      </c>
      <c r="L224" s="40" t="s">
        <v>105</v>
      </c>
      <c r="M224" s="38"/>
      <c r="N224" s="41" t="s">
        <v>106</v>
      </c>
      <c r="O224" s="40" t="s">
        <v>107</v>
      </c>
      <c r="P224" s="38" t="s">
        <v>108</v>
      </c>
      <c r="Q224" s="41" t="s">
        <v>109</v>
      </c>
      <c r="R224" s="39" t="s">
        <v>110</v>
      </c>
      <c r="S224" s="40" t="s">
        <v>107</v>
      </c>
      <c r="T224" s="42" t="s">
        <v>122</v>
      </c>
      <c r="U224" s="38" t="s">
        <v>112</v>
      </c>
      <c r="V224" s="40">
        <v>60</v>
      </c>
      <c r="W224" s="38" t="s">
        <v>113</v>
      </c>
      <c r="X224" s="40"/>
      <c r="Y224" s="40"/>
      <c r="Z224" s="40"/>
      <c r="AA224" s="41">
        <v>0</v>
      </c>
      <c r="AB224" s="39">
        <v>90</v>
      </c>
      <c r="AC224" s="39">
        <v>10</v>
      </c>
      <c r="AD224" s="43" t="s">
        <v>179</v>
      </c>
      <c r="AE224" s="38" t="s">
        <v>115</v>
      </c>
      <c r="AF224" s="43">
        <v>3.35</v>
      </c>
      <c r="AG224" s="43">
        <v>351527.4</v>
      </c>
      <c r="AH224" s="44">
        <v>0</v>
      </c>
      <c r="AI224" s="45">
        <f>AH224*1.12</f>
        <v>0</v>
      </c>
      <c r="AJ224" s="46"/>
      <c r="AK224" s="47"/>
      <c r="AL224" s="46"/>
      <c r="AM224" s="46" t="s">
        <v>116</v>
      </c>
      <c r="AN224" s="36"/>
      <c r="AO224" s="38"/>
      <c r="AP224" s="38"/>
      <c r="AQ224" s="38"/>
      <c r="AR224" s="38" t="s">
        <v>542</v>
      </c>
      <c r="AS224" s="38" t="s">
        <v>542</v>
      </c>
      <c r="AT224" s="38"/>
      <c r="AU224" s="38"/>
      <c r="AV224" s="38"/>
      <c r="AW224" s="38"/>
      <c r="AX224" s="38"/>
      <c r="AY224" s="38"/>
      <c r="BC224" s="50">
        <v>177</v>
      </c>
    </row>
    <row r="225" spans="1:257" s="50" customFormat="1" ht="12.95" customHeight="1">
      <c r="A225" s="348" t="s">
        <v>350</v>
      </c>
      <c r="B225" s="347"/>
      <c r="C225" s="347"/>
      <c r="D225" s="348">
        <v>210009747</v>
      </c>
      <c r="E225" s="348" t="s">
        <v>3895</v>
      </c>
      <c r="F225" s="348">
        <v>22100176</v>
      </c>
      <c r="G225" s="328"/>
      <c r="H225" s="445" t="s">
        <v>538</v>
      </c>
      <c r="I225" s="445" t="s">
        <v>539</v>
      </c>
      <c r="J225" s="445" t="s">
        <v>540</v>
      </c>
      <c r="K225" s="348" t="s">
        <v>104</v>
      </c>
      <c r="L225" s="348" t="s">
        <v>105</v>
      </c>
      <c r="M225" s="327"/>
      <c r="N225" s="348" t="s">
        <v>106</v>
      </c>
      <c r="O225" s="347" t="s">
        <v>107</v>
      </c>
      <c r="P225" s="350" t="s">
        <v>108</v>
      </c>
      <c r="Q225" s="327" t="s">
        <v>109</v>
      </c>
      <c r="R225" s="327" t="s">
        <v>110</v>
      </c>
      <c r="S225" s="347" t="s">
        <v>107</v>
      </c>
      <c r="T225" s="350" t="s">
        <v>122</v>
      </c>
      <c r="U225" s="327" t="s">
        <v>112</v>
      </c>
      <c r="V225" s="327">
        <v>60</v>
      </c>
      <c r="W225" s="327" t="s">
        <v>113</v>
      </c>
      <c r="X225" s="327"/>
      <c r="Y225" s="327"/>
      <c r="Z225" s="327"/>
      <c r="AA225" s="579">
        <v>0</v>
      </c>
      <c r="AB225" s="327">
        <v>90</v>
      </c>
      <c r="AC225" s="579">
        <v>10</v>
      </c>
      <c r="AD225" s="327" t="s">
        <v>179</v>
      </c>
      <c r="AE225" s="327" t="s">
        <v>115</v>
      </c>
      <c r="AF225" s="591">
        <v>3.3</v>
      </c>
      <c r="AG225" s="597">
        <v>351527.4</v>
      </c>
      <c r="AH225" s="602">
        <f>AF225*AG225</f>
        <v>1160040.42</v>
      </c>
      <c r="AI225" s="616">
        <f>AH225*1.12</f>
        <v>1299245.2704</v>
      </c>
      <c r="AJ225" s="349"/>
      <c r="AK225" s="349"/>
      <c r="AL225" s="349"/>
      <c r="AM225" s="637" t="s">
        <v>116</v>
      </c>
      <c r="AN225" s="644"/>
      <c r="AO225" s="644"/>
      <c r="AP225" s="327"/>
      <c r="AQ225" s="327"/>
      <c r="AR225" s="327" t="s">
        <v>542</v>
      </c>
      <c r="AS225" s="328"/>
      <c r="AT225" s="327"/>
      <c r="AU225" s="327"/>
      <c r="AV225" s="327"/>
      <c r="AW225" s="327"/>
      <c r="AX225" s="327"/>
      <c r="AY225" s="327" t="s">
        <v>3871</v>
      </c>
      <c r="AZ225" s="680"/>
      <c r="BA225" s="329"/>
      <c r="BB225" s="446" t="e">
        <f>VLOOKUP(#REF!,E1:BC222,52,0)</f>
        <v>#REF!</v>
      </c>
      <c r="BC225" s="446" t="e">
        <f>BB225+0.5</f>
        <v>#REF!</v>
      </c>
      <c r="BD225" s="329"/>
      <c r="BE225" s="329"/>
      <c r="BF225" s="329"/>
      <c r="BG225" s="329"/>
      <c r="BH225" s="329"/>
      <c r="BI225" s="329"/>
      <c r="BJ225" s="329"/>
      <c r="BK225" s="329"/>
      <c r="BL225" s="329"/>
      <c r="BM225" s="329"/>
      <c r="BN225" s="329"/>
      <c r="BO225" s="329"/>
      <c r="BP225" s="329"/>
      <c r="BQ225" s="329"/>
      <c r="BR225" s="329"/>
      <c r="BS225" s="329"/>
      <c r="BT225" s="329"/>
      <c r="BU225" s="329"/>
      <c r="BV225" s="329"/>
      <c r="BW225" s="329"/>
      <c r="BX225" s="329"/>
      <c r="BY225" s="329"/>
      <c r="BZ225" s="329"/>
      <c r="CA225" s="329"/>
      <c r="CB225" s="329"/>
      <c r="CC225" s="329"/>
      <c r="CD225" s="329"/>
      <c r="CE225" s="329"/>
      <c r="CF225" s="329"/>
      <c r="CG225" s="329"/>
      <c r="CH225" s="329"/>
      <c r="CI225" s="329"/>
      <c r="CJ225" s="329"/>
      <c r="CK225" s="329"/>
      <c r="CL225" s="329"/>
      <c r="CM225" s="329"/>
      <c r="CN225" s="329"/>
      <c r="CO225" s="329"/>
      <c r="CP225" s="329"/>
      <c r="CQ225" s="329"/>
      <c r="CR225" s="329"/>
      <c r="CS225" s="329"/>
      <c r="CT225" s="329"/>
      <c r="CU225" s="329"/>
      <c r="CV225" s="329"/>
      <c r="CW225" s="329"/>
      <c r="CX225" s="329"/>
      <c r="CY225" s="329"/>
      <c r="CZ225" s="329"/>
      <c r="DA225" s="329"/>
      <c r="DB225" s="329"/>
      <c r="DC225" s="329"/>
      <c r="DD225" s="329"/>
      <c r="DE225" s="329"/>
      <c r="DF225" s="329"/>
      <c r="DG225" s="329"/>
      <c r="DH225" s="329"/>
      <c r="DI225" s="329"/>
      <c r="DJ225" s="329"/>
      <c r="DK225" s="329"/>
      <c r="DL225" s="329"/>
      <c r="DM225" s="329"/>
      <c r="DN225" s="329"/>
      <c r="DO225" s="329"/>
      <c r="DP225" s="329"/>
      <c r="DQ225" s="329"/>
      <c r="DR225" s="329"/>
      <c r="DS225" s="329"/>
      <c r="DT225" s="329"/>
      <c r="DU225" s="329"/>
      <c r="DV225" s="329"/>
      <c r="DW225" s="329"/>
      <c r="DX225" s="329"/>
      <c r="DY225" s="329"/>
      <c r="DZ225" s="329"/>
      <c r="EA225" s="329"/>
      <c r="EB225" s="329"/>
      <c r="EC225" s="329"/>
      <c r="ED225" s="329"/>
      <c r="EE225" s="329"/>
      <c r="EF225" s="329"/>
      <c r="EG225" s="329"/>
      <c r="EH225" s="329"/>
      <c r="EI225" s="329"/>
      <c r="EJ225" s="329"/>
      <c r="EK225" s="329"/>
      <c r="EL225" s="329"/>
      <c r="EM225" s="329"/>
      <c r="EN225" s="329"/>
      <c r="EO225" s="329"/>
      <c r="EP225" s="329"/>
      <c r="EQ225" s="329"/>
      <c r="ER225" s="329"/>
      <c r="ES225" s="329"/>
      <c r="ET225" s="329"/>
      <c r="EU225" s="329"/>
      <c r="EV225" s="329"/>
      <c r="EW225" s="329"/>
      <c r="EX225" s="329"/>
      <c r="EY225" s="329"/>
      <c r="EZ225" s="329"/>
      <c r="FA225" s="329"/>
      <c r="FB225" s="329"/>
      <c r="FC225" s="329"/>
      <c r="FD225" s="329"/>
      <c r="FE225" s="329"/>
      <c r="FF225" s="329"/>
      <c r="FG225" s="329"/>
      <c r="FH225" s="329"/>
      <c r="FI225" s="329"/>
      <c r="FJ225" s="329"/>
      <c r="FK225" s="329"/>
      <c r="FL225" s="329"/>
      <c r="FM225" s="329"/>
      <c r="FN225" s="329"/>
      <c r="FO225" s="329"/>
      <c r="FP225" s="329"/>
      <c r="FQ225" s="329"/>
      <c r="FR225" s="329"/>
      <c r="FS225" s="329"/>
      <c r="FT225" s="329"/>
      <c r="FU225" s="329"/>
      <c r="FV225" s="329"/>
      <c r="FW225" s="329"/>
      <c r="FX225" s="329"/>
      <c r="FY225" s="329"/>
      <c r="FZ225" s="329"/>
      <c r="GA225" s="329"/>
      <c r="GB225" s="329"/>
      <c r="GC225" s="329"/>
      <c r="GD225" s="329"/>
      <c r="GE225" s="329"/>
      <c r="GF225" s="329"/>
      <c r="GG225" s="329"/>
      <c r="GH225" s="329"/>
      <c r="GI225" s="329"/>
      <c r="GJ225" s="329"/>
      <c r="GK225" s="329"/>
      <c r="GL225" s="329"/>
      <c r="GM225" s="329"/>
      <c r="GN225" s="329"/>
      <c r="GO225" s="329"/>
      <c r="GP225" s="329"/>
      <c r="GQ225" s="329"/>
      <c r="GR225" s="329"/>
      <c r="GS225" s="329"/>
      <c r="GT225" s="329"/>
      <c r="GU225" s="329"/>
      <c r="GV225" s="329"/>
      <c r="GW225" s="329"/>
      <c r="GX225" s="329"/>
      <c r="GY225" s="329"/>
      <c r="GZ225" s="329"/>
      <c r="HA225" s="329"/>
      <c r="HB225" s="329"/>
      <c r="HC225" s="329"/>
      <c r="HD225" s="329"/>
      <c r="HE225" s="329"/>
      <c r="HF225" s="329"/>
      <c r="HG225" s="329"/>
      <c r="HH225" s="329"/>
      <c r="HI225" s="329"/>
      <c r="HJ225" s="329"/>
      <c r="HK225" s="329"/>
      <c r="HL225" s="329"/>
      <c r="HM225" s="329"/>
      <c r="HN225" s="329"/>
      <c r="HO225" s="329"/>
      <c r="HP225" s="329"/>
      <c r="HQ225" s="329"/>
      <c r="HR225" s="329"/>
      <c r="HS225" s="329"/>
      <c r="HT225" s="329"/>
      <c r="HU225" s="329"/>
      <c r="HV225" s="329"/>
      <c r="HW225" s="329"/>
      <c r="HX225" s="329"/>
      <c r="HY225" s="329"/>
      <c r="HZ225" s="329"/>
      <c r="IA225" s="329"/>
      <c r="IB225" s="329"/>
      <c r="IC225" s="329"/>
      <c r="ID225" s="329"/>
      <c r="IE225" s="329"/>
      <c r="IF225" s="329"/>
      <c r="IG225" s="329"/>
      <c r="IH225" s="329"/>
      <c r="II225" s="329"/>
      <c r="IJ225" s="329"/>
      <c r="IK225" s="329"/>
      <c r="IL225" s="329"/>
      <c r="IM225" s="329"/>
      <c r="IN225" s="329"/>
      <c r="IO225" s="329"/>
      <c r="IP225" s="329"/>
      <c r="IQ225" s="329"/>
      <c r="IR225" s="329"/>
      <c r="IS225" s="329"/>
      <c r="IT225" s="329"/>
      <c r="IU225" s="329"/>
      <c r="IV225" s="329"/>
      <c r="IW225" s="329"/>
    </row>
    <row r="226" spans="1:257" s="50" customFormat="1" ht="12.95" customHeight="1">
      <c r="A226" s="36" t="s">
        <v>350</v>
      </c>
      <c r="B226" s="36"/>
      <c r="C226" s="37"/>
      <c r="D226" s="36">
        <v>210009752</v>
      </c>
      <c r="E226" s="38" t="s">
        <v>1446</v>
      </c>
      <c r="F226" s="38">
        <v>22100177</v>
      </c>
      <c r="G226" s="38" t="s">
        <v>1393</v>
      </c>
      <c r="H226" s="38" t="s">
        <v>538</v>
      </c>
      <c r="I226" s="38" t="s">
        <v>539</v>
      </c>
      <c r="J226" s="38" t="s">
        <v>540</v>
      </c>
      <c r="K226" s="39" t="s">
        <v>104</v>
      </c>
      <c r="L226" s="40" t="s">
        <v>105</v>
      </c>
      <c r="M226" s="38"/>
      <c r="N226" s="41" t="s">
        <v>106</v>
      </c>
      <c r="O226" s="40" t="s">
        <v>107</v>
      </c>
      <c r="P226" s="38" t="s">
        <v>108</v>
      </c>
      <c r="Q226" s="41" t="s">
        <v>109</v>
      </c>
      <c r="R226" s="39" t="s">
        <v>110</v>
      </c>
      <c r="S226" s="40" t="s">
        <v>107</v>
      </c>
      <c r="T226" s="42" t="s">
        <v>122</v>
      </c>
      <c r="U226" s="38" t="s">
        <v>112</v>
      </c>
      <c r="V226" s="40">
        <v>60</v>
      </c>
      <c r="W226" s="38" t="s">
        <v>113</v>
      </c>
      <c r="X226" s="40"/>
      <c r="Y226" s="40"/>
      <c r="Z226" s="40"/>
      <c r="AA226" s="41">
        <v>0</v>
      </c>
      <c r="AB226" s="39">
        <v>90</v>
      </c>
      <c r="AC226" s="39">
        <v>10</v>
      </c>
      <c r="AD226" s="43" t="s">
        <v>179</v>
      </c>
      <c r="AE226" s="38" t="s">
        <v>115</v>
      </c>
      <c r="AF226" s="43">
        <v>4.4000000000000004</v>
      </c>
      <c r="AG226" s="43">
        <v>351527.4</v>
      </c>
      <c r="AH226" s="44">
        <f>AF226*AG226</f>
        <v>1546720.5600000003</v>
      </c>
      <c r="AI226" s="45">
        <f>AH226*1.12</f>
        <v>1732327.0272000006</v>
      </c>
      <c r="AJ226" s="46"/>
      <c r="AK226" s="47"/>
      <c r="AL226" s="46"/>
      <c r="AM226" s="46" t="s">
        <v>116</v>
      </c>
      <c r="AN226" s="36"/>
      <c r="AO226" s="38"/>
      <c r="AP226" s="38"/>
      <c r="AQ226" s="38"/>
      <c r="AR226" s="38" t="s">
        <v>543</v>
      </c>
      <c r="AS226" s="38" t="s">
        <v>543</v>
      </c>
      <c r="AT226" s="38"/>
      <c r="AU226" s="38"/>
      <c r="AV226" s="38"/>
      <c r="AW226" s="38"/>
      <c r="AX226" s="38"/>
      <c r="AY226" s="38"/>
      <c r="BC226" s="50">
        <v>178</v>
      </c>
    </row>
    <row r="227" spans="1:257" s="705" customFormat="1" ht="12.95" customHeight="1">
      <c r="A227" s="692" t="s">
        <v>350</v>
      </c>
      <c r="B227" s="692"/>
      <c r="C227" s="693"/>
      <c r="D227" s="692">
        <v>210014278</v>
      </c>
      <c r="E227" s="694" t="s">
        <v>1449</v>
      </c>
      <c r="F227" s="694">
        <v>22100178</v>
      </c>
      <c r="G227" s="694" t="s">
        <v>1394</v>
      </c>
      <c r="H227" s="694" t="s">
        <v>544</v>
      </c>
      <c r="I227" s="694" t="s">
        <v>539</v>
      </c>
      <c r="J227" s="694" t="s">
        <v>545</v>
      </c>
      <c r="K227" s="695" t="s">
        <v>104</v>
      </c>
      <c r="L227" s="696" t="s">
        <v>105</v>
      </c>
      <c r="M227" s="694"/>
      <c r="N227" s="697" t="s">
        <v>106</v>
      </c>
      <c r="O227" s="696" t="s">
        <v>107</v>
      </c>
      <c r="P227" s="694" t="s">
        <v>108</v>
      </c>
      <c r="Q227" s="697" t="s">
        <v>109</v>
      </c>
      <c r="R227" s="695" t="s">
        <v>110</v>
      </c>
      <c r="S227" s="696" t="s">
        <v>107</v>
      </c>
      <c r="T227" s="698" t="s">
        <v>122</v>
      </c>
      <c r="U227" s="694" t="s">
        <v>112</v>
      </c>
      <c r="V227" s="696">
        <v>60</v>
      </c>
      <c r="W227" s="694" t="s">
        <v>113</v>
      </c>
      <c r="X227" s="696"/>
      <c r="Y227" s="696"/>
      <c r="Z227" s="696"/>
      <c r="AA227" s="697">
        <v>0</v>
      </c>
      <c r="AB227" s="695">
        <v>90</v>
      </c>
      <c r="AC227" s="695">
        <v>10</v>
      </c>
      <c r="AD227" s="700" t="s">
        <v>179</v>
      </c>
      <c r="AE227" s="694" t="s">
        <v>115</v>
      </c>
      <c r="AF227" s="700">
        <v>3</v>
      </c>
      <c r="AG227" s="700">
        <v>481250</v>
      </c>
      <c r="AH227" s="701">
        <v>0</v>
      </c>
      <c r="AI227" s="702">
        <v>0</v>
      </c>
      <c r="AJ227" s="703"/>
      <c r="AK227" s="704"/>
      <c r="AL227" s="703"/>
      <c r="AM227" s="703" t="s">
        <v>116</v>
      </c>
      <c r="AN227" s="692"/>
      <c r="AO227" s="694"/>
      <c r="AP227" s="694"/>
      <c r="AQ227" s="694"/>
      <c r="AR227" s="694" t="s">
        <v>546</v>
      </c>
      <c r="AS227" s="694" t="s">
        <v>546</v>
      </c>
      <c r="AT227" s="694"/>
      <c r="AU227" s="694"/>
      <c r="AV227" s="694"/>
      <c r="AW227" s="694"/>
      <c r="AX227" s="694"/>
      <c r="AY227" s="694" t="s">
        <v>3920</v>
      </c>
      <c r="AZ227" s="705" t="s">
        <v>3958</v>
      </c>
      <c r="BC227" s="705">
        <v>179</v>
      </c>
    </row>
    <row r="228" spans="1:257" s="50" customFormat="1" ht="12.95" customHeight="1">
      <c r="A228" s="36" t="s">
        <v>350</v>
      </c>
      <c r="B228" s="36"/>
      <c r="C228" s="37"/>
      <c r="D228" s="36">
        <v>210026412</v>
      </c>
      <c r="E228" s="38" t="s">
        <v>3501</v>
      </c>
      <c r="F228" s="38">
        <v>22100179</v>
      </c>
      <c r="G228" s="38" t="s">
        <v>1395</v>
      </c>
      <c r="H228" s="38" t="s">
        <v>547</v>
      </c>
      <c r="I228" s="38" t="s">
        <v>548</v>
      </c>
      <c r="J228" s="38" t="s">
        <v>388</v>
      </c>
      <c r="K228" s="39" t="s">
        <v>104</v>
      </c>
      <c r="L228" s="40" t="s">
        <v>105</v>
      </c>
      <c r="M228" s="38"/>
      <c r="N228" s="41" t="s">
        <v>106</v>
      </c>
      <c r="O228" s="40" t="s">
        <v>107</v>
      </c>
      <c r="P228" s="38" t="s">
        <v>108</v>
      </c>
      <c r="Q228" s="41" t="s">
        <v>109</v>
      </c>
      <c r="R228" s="39" t="s">
        <v>110</v>
      </c>
      <c r="S228" s="40" t="s">
        <v>107</v>
      </c>
      <c r="T228" s="42" t="s">
        <v>122</v>
      </c>
      <c r="U228" s="38" t="s">
        <v>112</v>
      </c>
      <c r="V228" s="40">
        <v>60</v>
      </c>
      <c r="W228" s="38" t="s">
        <v>113</v>
      </c>
      <c r="X228" s="40"/>
      <c r="Y228" s="40"/>
      <c r="Z228" s="40"/>
      <c r="AA228" s="41"/>
      <c r="AB228" s="39">
        <v>90</v>
      </c>
      <c r="AC228" s="39">
        <v>10</v>
      </c>
      <c r="AD228" s="43" t="s">
        <v>549</v>
      </c>
      <c r="AE228" s="38" t="s">
        <v>115</v>
      </c>
      <c r="AF228" s="43">
        <v>48</v>
      </c>
      <c r="AG228" s="43">
        <v>53666.55</v>
      </c>
      <c r="AH228" s="44">
        <f t="shared" ref="AH228:AH239" si="14">AF228*AG228</f>
        <v>2575994.4000000004</v>
      </c>
      <c r="AI228" s="45">
        <f t="shared" ref="AI228:AI239" si="15">AH228*1.12</f>
        <v>2885113.7280000006</v>
      </c>
      <c r="AJ228" s="46"/>
      <c r="AK228" s="47"/>
      <c r="AL228" s="46"/>
      <c r="AM228" s="46" t="s">
        <v>116</v>
      </c>
      <c r="AN228" s="36"/>
      <c r="AO228" s="38"/>
      <c r="AP228" s="38"/>
      <c r="AQ228" s="38"/>
      <c r="AR228" s="38" t="s">
        <v>550</v>
      </c>
      <c r="AS228" s="38" t="s">
        <v>550</v>
      </c>
      <c r="AT228" s="38"/>
      <c r="AU228" s="38"/>
      <c r="AV228" s="38"/>
      <c r="AW228" s="38"/>
      <c r="AX228" s="38"/>
      <c r="AY228" s="38"/>
      <c r="BC228" s="50">
        <v>180</v>
      </c>
    </row>
    <row r="229" spans="1:257" s="50" customFormat="1" ht="12.95" customHeight="1">
      <c r="A229" s="36" t="s">
        <v>350</v>
      </c>
      <c r="B229" s="36"/>
      <c r="C229" s="37"/>
      <c r="D229" s="36">
        <v>210026823</v>
      </c>
      <c r="E229" s="38" t="s">
        <v>1433</v>
      </c>
      <c r="F229" s="38">
        <v>22100180</v>
      </c>
      <c r="G229" s="38" t="s">
        <v>1396</v>
      </c>
      <c r="H229" s="38" t="s">
        <v>551</v>
      </c>
      <c r="I229" s="38" t="s">
        <v>552</v>
      </c>
      <c r="J229" s="38" t="s">
        <v>553</v>
      </c>
      <c r="K229" s="39" t="s">
        <v>150</v>
      </c>
      <c r="L229" s="40" t="s">
        <v>105</v>
      </c>
      <c r="M229" s="38"/>
      <c r="N229" s="41" t="s">
        <v>106</v>
      </c>
      <c r="O229" s="40" t="s">
        <v>107</v>
      </c>
      <c r="P229" s="38" t="s">
        <v>108</v>
      </c>
      <c r="Q229" s="41" t="s">
        <v>151</v>
      </c>
      <c r="R229" s="39" t="s">
        <v>110</v>
      </c>
      <c r="S229" s="40" t="s">
        <v>107</v>
      </c>
      <c r="T229" s="42" t="s">
        <v>122</v>
      </c>
      <c r="U229" s="38" t="s">
        <v>112</v>
      </c>
      <c r="V229" s="40">
        <v>60</v>
      </c>
      <c r="W229" s="38" t="s">
        <v>113</v>
      </c>
      <c r="X229" s="40"/>
      <c r="Y229" s="40"/>
      <c r="Z229" s="40"/>
      <c r="AA229" s="41">
        <v>0</v>
      </c>
      <c r="AB229" s="39">
        <v>90</v>
      </c>
      <c r="AC229" s="39">
        <v>10</v>
      </c>
      <c r="AD229" s="43" t="s">
        <v>179</v>
      </c>
      <c r="AE229" s="38" t="s">
        <v>115</v>
      </c>
      <c r="AF229" s="43">
        <v>4</v>
      </c>
      <c r="AG229" s="43">
        <v>863500</v>
      </c>
      <c r="AH229" s="44">
        <f t="shared" si="14"/>
        <v>3454000</v>
      </c>
      <c r="AI229" s="45">
        <f t="shared" si="15"/>
        <v>3868480.0000000005</v>
      </c>
      <c r="AJ229" s="46"/>
      <c r="AK229" s="47"/>
      <c r="AL229" s="46"/>
      <c r="AM229" s="46" t="s">
        <v>116</v>
      </c>
      <c r="AN229" s="36"/>
      <c r="AO229" s="38"/>
      <c r="AP229" s="38"/>
      <c r="AQ229" s="38"/>
      <c r="AR229" s="38" t="s">
        <v>554</v>
      </c>
      <c r="AS229" s="38" t="s">
        <v>554</v>
      </c>
      <c r="AT229" s="38"/>
      <c r="AU229" s="38"/>
      <c r="AV229" s="38"/>
      <c r="AW229" s="38"/>
      <c r="AX229" s="38"/>
      <c r="AY229" s="38"/>
      <c r="BC229" s="50">
        <v>181</v>
      </c>
    </row>
    <row r="230" spans="1:257" s="50" customFormat="1" ht="12.95" customHeight="1">
      <c r="A230" s="36" t="s">
        <v>350</v>
      </c>
      <c r="B230" s="36"/>
      <c r="C230" s="37"/>
      <c r="D230" s="36">
        <v>210014683</v>
      </c>
      <c r="E230" s="38" t="s">
        <v>1434</v>
      </c>
      <c r="F230" s="38">
        <v>22100181</v>
      </c>
      <c r="G230" s="38" t="s">
        <v>1397</v>
      </c>
      <c r="H230" s="38" t="s">
        <v>555</v>
      </c>
      <c r="I230" s="38" t="s">
        <v>552</v>
      </c>
      <c r="J230" s="38" t="s">
        <v>556</v>
      </c>
      <c r="K230" s="39" t="s">
        <v>150</v>
      </c>
      <c r="L230" s="40" t="s">
        <v>105</v>
      </c>
      <c r="M230" s="38"/>
      <c r="N230" s="41" t="s">
        <v>106</v>
      </c>
      <c r="O230" s="40" t="s">
        <v>107</v>
      </c>
      <c r="P230" s="38" t="s">
        <v>108</v>
      </c>
      <c r="Q230" s="41" t="s">
        <v>151</v>
      </c>
      <c r="R230" s="39" t="s">
        <v>110</v>
      </c>
      <c r="S230" s="40" t="s">
        <v>107</v>
      </c>
      <c r="T230" s="42" t="s">
        <v>122</v>
      </c>
      <c r="U230" s="38" t="s">
        <v>112</v>
      </c>
      <c r="V230" s="40">
        <v>60</v>
      </c>
      <c r="W230" s="38" t="s">
        <v>113</v>
      </c>
      <c r="X230" s="40"/>
      <c r="Y230" s="40"/>
      <c r="Z230" s="40"/>
      <c r="AA230" s="41">
        <v>0</v>
      </c>
      <c r="AB230" s="39">
        <v>90</v>
      </c>
      <c r="AC230" s="39">
        <v>10</v>
      </c>
      <c r="AD230" s="43" t="s">
        <v>179</v>
      </c>
      <c r="AE230" s="38" t="s">
        <v>115</v>
      </c>
      <c r="AF230" s="43">
        <v>15</v>
      </c>
      <c r="AG230" s="43">
        <v>673750</v>
      </c>
      <c r="AH230" s="44">
        <f t="shared" si="14"/>
        <v>10106250</v>
      </c>
      <c r="AI230" s="45">
        <f t="shared" si="15"/>
        <v>11319000.000000002</v>
      </c>
      <c r="AJ230" s="46"/>
      <c r="AK230" s="47"/>
      <c r="AL230" s="46"/>
      <c r="AM230" s="46" t="s">
        <v>116</v>
      </c>
      <c r="AN230" s="36"/>
      <c r="AO230" s="38"/>
      <c r="AP230" s="38"/>
      <c r="AQ230" s="38"/>
      <c r="AR230" s="38" t="s">
        <v>557</v>
      </c>
      <c r="AS230" s="38" t="s">
        <v>557</v>
      </c>
      <c r="AT230" s="38"/>
      <c r="AU230" s="38"/>
      <c r="AV230" s="38"/>
      <c r="AW230" s="38"/>
      <c r="AX230" s="38"/>
      <c r="AY230" s="38"/>
      <c r="BC230" s="50">
        <v>182</v>
      </c>
    </row>
    <row r="231" spans="1:257" s="50" customFormat="1" ht="12.95" customHeight="1">
      <c r="A231" s="36" t="s">
        <v>350</v>
      </c>
      <c r="B231" s="36"/>
      <c r="C231" s="37"/>
      <c r="D231" s="36">
        <v>210031096</v>
      </c>
      <c r="E231" s="38" t="s">
        <v>1435</v>
      </c>
      <c r="F231" s="38">
        <v>22100182</v>
      </c>
      <c r="G231" s="38" t="s">
        <v>1398</v>
      </c>
      <c r="H231" s="38" t="s">
        <v>558</v>
      </c>
      <c r="I231" s="38" t="s">
        <v>552</v>
      </c>
      <c r="J231" s="38" t="s">
        <v>1212</v>
      </c>
      <c r="K231" s="39" t="s">
        <v>150</v>
      </c>
      <c r="L231" s="40" t="s">
        <v>105</v>
      </c>
      <c r="M231" s="38"/>
      <c r="N231" s="41" t="s">
        <v>106</v>
      </c>
      <c r="O231" s="40" t="s">
        <v>107</v>
      </c>
      <c r="P231" s="38" t="s">
        <v>108</v>
      </c>
      <c r="Q231" s="41" t="s">
        <v>151</v>
      </c>
      <c r="R231" s="39" t="s">
        <v>110</v>
      </c>
      <c r="S231" s="40" t="s">
        <v>107</v>
      </c>
      <c r="T231" s="42" t="s">
        <v>122</v>
      </c>
      <c r="U231" s="38" t="s">
        <v>112</v>
      </c>
      <c r="V231" s="40">
        <v>60</v>
      </c>
      <c r="W231" s="38" t="s">
        <v>113</v>
      </c>
      <c r="X231" s="40"/>
      <c r="Y231" s="40"/>
      <c r="Z231" s="40"/>
      <c r="AA231" s="41">
        <v>0</v>
      </c>
      <c r="AB231" s="39">
        <v>90</v>
      </c>
      <c r="AC231" s="39">
        <v>10</v>
      </c>
      <c r="AD231" s="43" t="s">
        <v>179</v>
      </c>
      <c r="AE231" s="38" t="s">
        <v>115</v>
      </c>
      <c r="AF231" s="43">
        <v>2</v>
      </c>
      <c r="AG231" s="43">
        <v>657250</v>
      </c>
      <c r="AH231" s="44">
        <f t="shared" si="14"/>
        <v>1314500</v>
      </c>
      <c r="AI231" s="45">
        <f t="shared" si="15"/>
        <v>1472240.0000000002</v>
      </c>
      <c r="AJ231" s="46"/>
      <c r="AK231" s="47"/>
      <c r="AL231" s="46"/>
      <c r="AM231" s="46" t="s">
        <v>116</v>
      </c>
      <c r="AN231" s="36"/>
      <c r="AO231" s="38"/>
      <c r="AP231" s="38"/>
      <c r="AQ231" s="38"/>
      <c r="AR231" s="38" t="s">
        <v>559</v>
      </c>
      <c r="AS231" s="38" t="s">
        <v>559</v>
      </c>
      <c r="AT231" s="38"/>
      <c r="AU231" s="38"/>
      <c r="AV231" s="38"/>
      <c r="AW231" s="38"/>
      <c r="AX231" s="38"/>
      <c r="AY231" s="38"/>
      <c r="BC231" s="50">
        <v>183</v>
      </c>
    </row>
    <row r="232" spans="1:257" s="50" customFormat="1" ht="12.95" customHeight="1">
      <c r="A232" s="36" t="s">
        <v>350</v>
      </c>
      <c r="B232" s="36"/>
      <c r="C232" s="37"/>
      <c r="D232" s="36">
        <v>210014329</v>
      </c>
      <c r="E232" s="38" t="s">
        <v>1436</v>
      </c>
      <c r="F232" s="38">
        <v>22100183</v>
      </c>
      <c r="G232" s="38" t="s">
        <v>1399</v>
      </c>
      <c r="H232" s="38" t="s">
        <v>560</v>
      </c>
      <c r="I232" s="38" t="s">
        <v>552</v>
      </c>
      <c r="J232" s="38" t="s">
        <v>561</v>
      </c>
      <c r="K232" s="39" t="s">
        <v>150</v>
      </c>
      <c r="L232" s="40" t="s">
        <v>105</v>
      </c>
      <c r="M232" s="38"/>
      <c r="N232" s="41" t="s">
        <v>106</v>
      </c>
      <c r="O232" s="40" t="s">
        <v>107</v>
      </c>
      <c r="P232" s="38" t="s">
        <v>108</v>
      </c>
      <c r="Q232" s="41" t="s">
        <v>151</v>
      </c>
      <c r="R232" s="39" t="s">
        <v>110</v>
      </c>
      <c r="S232" s="40" t="s">
        <v>107</v>
      </c>
      <c r="T232" s="42" t="s">
        <v>122</v>
      </c>
      <c r="U232" s="38" t="s">
        <v>112</v>
      </c>
      <c r="V232" s="40">
        <v>60</v>
      </c>
      <c r="W232" s="38" t="s">
        <v>113</v>
      </c>
      <c r="X232" s="40"/>
      <c r="Y232" s="40"/>
      <c r="Z232" s="40"/>
      <c r="AA232" s="41">
        <v>0</v>
      </c>
      <c r="AB232" s="39">
        <v>90</v>
      </c>
      <c r="AC232" s="39">
        <v>10</v>
      </c>
      <c r="AD232" s="43" t="s">
        <v>179</v>
      </c>
      <c r="AE232" s="38" t="s">
        <v>115</v>
      </c>
      <c r="AF232" s="43">
        <v>6</v>
      </c>
      <c r="AG232" s="43">
        <v>665500</v>
      </c>
      <c r="AH232" s="44">
        <f t="shared" si="14"/>
        <v>3993000</v>
      </c>
      <c r="AI232" s="45">
        <f t="shared" si="15"/>
        <v>4472160</v>
      </c>
      <c r="AJ232" s="46"/>
      <c r="AK232" s="47"/>
      <c r="AL232" s="46"/>
      <c r="AM232" s="46" t="s">
        <v>116</v>
      </c>
      <c r="AN232" s="36"/>
      <c r="AO232" s="38"/>
      <c r="AP232" s="38"/>
      <c r="AQ232" s="38"/>
      <c r="AR232" s="38" t="s">
        <v>562</v>
      </c>
      <c r="AS232" s="38" t="s">
        <v>562</v>
      </c>
      <c r="AT232" s="38"/>
      <c r="AU232" s="38"/>
      <c r="AV232" s="38"/>
      <c r="AW232" s="38"/>
      <c r="AX232" s="38"/>
      <c r="AY232" s="38"/>
      <c r="BC232" s="50">
        <v>184</v>
      </c>
    </row>
    <row r="233" spans="1:257" s="50" customFormat="1" ht="12.95" customHeight="1">
      <c r="A233" s="36" t="s">
        <v>350</v>
      </c>
      <c r="B233" s="36"/>
      <c r="C233" s="37"/>
      <c r="D233" s="36">
        <v>210014557</v>
      </c>
      <c r="E233" s="38" t="s">
        <v>1437</v>
      </c>
      <c r="F233" s="38">
        <v>22100184</v>
      </c>
      <c r="G233" s="38" t="s">
        <v>1400</v>
      </c>
      <c r="H233" s="38" t="s">
        <v>563</v>
      </c>
      <c r="I233" s="38" t="s">
        <v>552</v>
      </c>
      <c r="J233" s="38" t="s">
        <v>1213</v>
      </c>
      <c r="K233" s="39" t="s">
        <v>150</v>
      </c>
      <c r="L233" s="40" t="s">
        <v>105</v>
      </c>
      <c r="M233" s="38"/>
      <c r="N233" s="41" t="s">
        <v>106</v>
      </c>
      <c r="O233" s="40" t="s">
        <v>107</v>
      </c>
      <c r="P233" s="38" t="s">
        <v>108</v>
      </c>
      <c r="Q233" s="41" t="s">
        <v>151</v>
      </c>
      <c r="R233" s="39" t="s">
        <v>110</v>
      </c>
      <c r="S233" s="40" t="s">
        <v>107</v>
      </c>
      <c r="T233" s="42" t="s">
        <v>122</v>
      </c>
      <c r="U233" s="38" t="s">
        <v>112</v>
      </c>
      <c r="V233" s="40">
        <v>60</v>
      </c>
      <c r="W233" s="38" t="s">
        <v>113</v>
      </c>
      <c r="X233" s="40"/>
      <c r="Y233" s="40"/>
      <c r="Z233" s="40"/>
      <c r="AA233" s="41">
        <v>0</v>
      </c>
      <c r="AB233" s="39">
        <v>90</v>
      </c>
      <c r="AC233" s="39">
        <v>10</v>
      </c>
      <c r="AD233" s="43" t="s">
        <v>179</v>
      </c>
      <c r="AE233" s="38" t="s">
        <v>115</v>
      </c>
      <c r="AF233" s="43">
        <v>2.2999999999999998</v>
      </c>
      <c r="AG233" s="43">
        <v>657250</v>
      </c>
      <c r="AH233" s="44">
        <f t="shared" si="14"/>
        <v>1511674.9999999998</v>
      </c>
      <c r="AI233" s="45">
        <f t="shared" si="15"/>
        <v>1693076</v>
      </c>
      <c r="AJ233" s="46"/>
      <c r="AK233" s="47"/>
      <c r="AL233" s="46"/>
      <c r="AM233" s="46" t="s">
        <v>116</v>
      </c>
      <c r="AN233" s="36"/>
      <c r="AO233" s="38"/>
      <c r="AP233" s="38"/>
      <c r="AQ233" s="38"/>
      <c r="AR233" s="38" t="s">
        <v>564</v>
      </c>
      <c r="AS233" s="38" t="s">
        <v>564</v>
      </c>
      <c r="AT233" s="38"/>
      <c r="AU233" s="38"/>
      <c r="AV233" s="38"/>
      <c r="AW233" s="38"/>
      <c r="AX233" s="38"/>
      <c r="AY233" s="38"/>
      <c r="BC233" s="50">
        <v>185</v>
      </c>
    </row>
    <row r="234" spans="1:257" s="50" customFormat="1" ht="12.95" customHeight="1">
      <c r="A234" s="36" t="s">
        <v>350</v>
      </c>
      <c r="B234" s="36"/>
      <c r="C234" s="37"/>
      <c r="D234" s="36">
        <v>210014515</v>
      </c>
      <c r="E234" s="38" t="s">
        <v>1439</v>
      </c>
      <c r="F234" s="38">
        <v>22100185</v>
      </c>
      <c r="G234" s="38" t="s">
        <v>1401</v>
      </c>
      <c r="H234" s="38" t="s">
        <v>565</v>
      </c>
      <c r="I234" s="38" t="s">
        <v>552</v>
      </c>
      <c r="J234" s="38" t="s">
        <v>566</v>
      </c>
      <c r="K234" s="39" t="s">
        <v>150</v>
      </c>
      <c r="L234" s="40" t="s">
        <v>105</v>
      </c>
      <c r="M234" s="38"/>
      <c r="N234" s="41" t="s">
        <v>106</v>
      </c>
      <c r="O234" s="40" t="s">
        <v>107</v>
      </c>
      <c r="P234" s="38" t="s">
        <v>108</v>
      </c>
      <c r="Q234" s="41" t="s">
        <v>151</v>
      </c>
      <c r="R234" s="39" t="s">
        <v>110</v>
      </c>
      <c r="S234" s="40" t="s">
        <v>107</v>
      </c>
      <c r="T234" s="42" t="s">
        <v>122</v>
      </c>
      <c r="U234" s="38" t="s">
        <v>112</v>
      </c>
      <c r="V234" s="40">
        <v>60</v>
      </c>
      <c r="W234" s="38" t="s">
        <v>113</v>
      </c>
      <c r="X234" s="40"/>
      <c r="Y234" s="40"/>
      <c r="Z234" s="40"/>
      <c r="AA234" s="41">
        <v>0</v>
      </c>
      <c r="AB234" s="39">
        <v>90</v>
      </c>
      <c r="AC234" s="39">
        <v>10</v>
      </c>
      <c r="AD234" s="43" t="s">
        <v>179</v>
      </c>
      <c r="AE234" s="38" t="s">
        <v>115</v>
      </c>
      <c r="AF234" s="43">
        <v>6</v>
      </c>
      <c r="AG234" s="43">
        <v>657250</v>
      </c>
      <c r="AH234" s="44">
        <f t="shared" si="14"/>
        <v>3943500</v>
      </c>
      <c r="AI234" s="45">
        <f t="shared" si="15"/>
        <v>4416720</v>
      </c>
      <c r="AJ234" s="46"/>
      <c r="AK234" s="47"/>
      <c r="AL234" s="46"/>
      <c r="AM234" s="46" t="s">
        <v>116</v>
      </c>
      <c r="AN234" s="36"/>
      <c r="AO234" s="38"/>
      <c r="AP234" s="38"/>
      <c r="AQ234" s="38"/>
      <c r="AR234" s="38" t="s">
        <v>567</v>
      </c>
      <c r="AS234" s="38" t="s">
        <v>567</v>
      </c>
      <c r="AT234" s="38"/>
      <c r="AU234" s="38"/>
      <c r="AV234" s="38"/>
      <c r="AW234" s="38"/>
      <c r="AX234" s="38"/>
      <c r="AY234" s="38"/>
      <c r="BC234" s="50">
        <v>186</v>
      </c>
    </row>
    <row r="235" spans="1:257" s="50" customFormat="1" ht="12.95" customHeight="1">
      <c r="A235" s="36" t="s">
        <v>350</v>
      </c>
      <c r="B235" s="36"/>
      <c r="C235" s="37"/>
      <c r="D235" s="36">
        <v>210014516</v>
      </c>
      <c r="E235" s="38" t="s">
        <v>1441</v>
      </c>
      <c r="F235" s="38">
        <v>22100186</v>
      </c>
      <c r="G235" s="38" t="s">
        <v>1402</v>
      </c>
      <c r="H235" s="38" t="s">
        <v>565</v>
      </c>
      <c r="I235" s="38" t="s">
        <v>552</v>
      </c>
      <c r="J235" s="38" t="s">
        <v>566</v>
      </c>
      <c r="K235" s="39" t="s">
        <v>150</v>
      </c>
      <c r="L235" s="40" t="s">
        <v>105</v>
      </c>
      <c r="M235" s="38"/>
      <c r="N235" s="41" t="s">
        <v>106</v>
      </c>
      <c r="O235" s="40" t="s">
        <v>107</v>
      </c>
      <c r="P235" s="38" t="s">
        <v>108</v>
      </c>
      <c r="Q235" s="41" t="s">
        <v>151</v>
      </c>
      <c r="R235" s="39" t="s">
        <v>110</v>
      </c>
      <c r="S235" s="40" t="s">
        <v>107</v>
      </c>
      <c r="T235" s="42" t="s">
        <v>122</v>
      </c>
      <c r="U235" s="38" t="s">
        <v>112</v>
      </c>
      <c r="V235" s="40">
        <v>60</v>
      </c>
      <c r="W235" s="38" t="s">
        <v>113</v>
      </c>
      <c r="X235" s="40"/>
      <c r="Y235" s="40"/>
      <c r="Z235" s="40"/>
      <c r="AA235" s="41">
        <v>0</v>
      </c>
      <c r="AB235" s="39">
        <v>90</v>
      </c>
      <c r="AC235" s="39">
        <v>10</v>
      </c>
      <c r="AD235" s="43" t="s">
        <v>179</v>
      </c>
      <c r="AE235" s="38" t="s">
        <v>115</v>
      </c>
      <c r="AF235" s="43">
        <v>7</v>
      </c>
      <c r="AG235" s="43">
        <v>657250</v>
      </c>
      <c r="AH235" s="44">
        <f t="shared" si="14"/>
        <v>4600750</v>
      </c>
      <c r="AI235" s="45">
        <f t="shared" si="15"/>
        <v>5152840.0000000009</v>
      </c>
      <c r="AJ235" s="46"/>
      <c r="AK235" s="47"/>
      <c r="AL235" s="46"/>
      <c r="AM235" s="46" t="s">
        <v>116</v>
      </c>
      <c r="AN235" s="36"/>
      <c r="AO235" s="38"/>
      <c r="AP235" s="38"/>
      <c r="AQ235" s="38"/>
      <c r="AR235" s="38" t="s">
        <v>568</v>
      </c>
      <c r="AS235" s="38" t="s">
        <v>568</v>
      </c>
      <c r="AT235" s="38"/>
      <c r="AU235" s="38"/>
      <c r="AV235" s="38"/>
      <c r="AW235" s="38"/>
      <c r="AX235" s="38"/>
      <c r="AY235" s="38"/>
      <c r="BC235" s="50">
        <v>187</v>
      </c>
    </row>
    <row r="236" spans="1:257" s="50" customFormat="1" ht="12.95" customHeight="1">
      <c r="A236" s="36" t="s">
        <v>350</v>
      </c>
      <c r="B236" s="36"/>
      <c r="C236" s="37"/>
      <c r="D236" s="36">
        <v>210014517</v>
      </c>
      <c r="E236" s="38" t="s">
        <v>1440</v>
      </c>
      <c r="F236" s="38">
        <v>22100187</v>
      </c>
      <c r="G236" s="38" t="s">
        <v>1403</v>
      </c>
      <c r="H236" s="38" t="s">
        <v>565</v>
      </c>
      <c r="I236" s="38" t="s">
        <v>552</v>
      </c>
      <c r="J236" s="38" t="s">
        <v>566</v>
      </c>
      <c r="K236" s="39" t="s">
        <v>150</v>
      </c>
      <c r="L236" s="40" t="s">
        <v>105</v>
      </c>
      <c r="M236" s="38"/>
      <c r="N236" s="41" t="s">
        <v>106</v>
      </c>
      <c r="O236" s="40" t="s">
        <v>107</v>
      </c>
      <c r="P236" s="38" t="s">
        <v>108</v>
      </c>
      <c r="Q236" s="41" t="s">
        <v>151</v>
      </c>
      <c r="R236" s="39" t="s">
        <v>110</v>
      </c>
      <c r="S236" s="40" t="s">
        <v>107</v>
      </c>
      <c r="T236" s="42" t="s">
        <v>122</v>
      </c>
      <c r="U236" s="38" t="s">
        <v>112</v>
      </c>
      <c r="V236" s="40">
        <v>60</v>
      </c>
      <c r="W236" s="38" t="s">
        <v>113</v>
      </c>
      <c r="X236" s="40"/>
      <c r="Y236" s="40"/>
      <c r="Z236" s="40"/>
      <c r="AA236" s="41">
        <v>0</v>
      </c>
      <c r="AB236" s="39">
        <v>90</v>
      </c>
      <c r="AC236" s="39">
        <v>10</v>
      </c>
      <c r="AD236" s="43" t="s">
        <v>179</v>
      </c>
      <c r="AE236" s="38" t="s">
        <v>115</v>
      </c>
      <c r="AF236" s="43">
        <v>21</v>
      </c>
      <c r="AG236" s="43">
        <v>657250</v>
      </c>
      <c r="AH236" s="44">
        <f t="shared" si="14"/>
        <v>13802250</v>
      </c>
      <c r="AI236" s="45">
        <f t="shared" si="15"/>
        <v>15458520.000000002</v>
      </c>
      <c r="AJ236" s="46"/>
      <c r="AK236" s="47"/>
      <c r="AL236" s="46"/>
      <c r="AM236" s="46" t="s">
        <v>116</v>
      </c>
      <c r="AN236" s="36"/>
      <c r="AO236" s="38"/>
      <c r="AP236" s="38"/>
      <c r="AQ236" s="38"/>
      <c r="AR236" s="38" t="s">
        <v>569</v>
      </c>
      <c r="AS236" s="38" t="s">
        <v>569</v>
      </c>
      <c r="AT236" s="38"/>
      <c r="AU236" s="38"/>
      <c r="AV236" s="38"/>
      <c r="AW236" s="38"/>
      <c r="AX236" s="38"/>
      <c r="AY236" s="38"/>
      <c r="BC236" s="50">
        <v>188</v>
      </c>
    </row>
    <row r="237" spans="1:257" s="50" customFormat="1" ht="12.95" customHeight="1">
      <c r="A237" s="36" t="s">
        <v>350</v>
      </c>
      <c r="B237" s="36"/>
      <c r="C237" s="37"/>
      <c r="D237" s="36">
        <v>210014518</v>
      </c>
      <c r="E237" s="38" t="s">
        <v>1438</v>
      </c>
      <c r="F237" s="38">
        <v>22100188</v>
      </c>
      <c r="G237" s="38" t="s">
        <v>1404</v>
      </c>
      <c r="H237" s="38" t="s">
        <v>565</v>
      </c>
      <c r="I237" s="38" t="s">
        <v>552</v>
      </c>
      <c r="J237" s="38" t="s">
        <v>566</v>
      </c>
      <c r="K237" s="39" t="s">
        <v>150</v>
      </c>
      <c r="L237" s="40" t="s">
        <v>105</v>
      </c>
      <c r="M237" s="38"/>
      <c r="N237" s="41" t="s">
        <v>106</v>
      </c>
      <c r="O237" s="40" t="s">
        <v>107</v>
      </c>
      <c r="P237" s="38" t="s">
        <v>108</v>
      </c>
      <c r="Q237" s="41" t="s">
        <v>151</v>
      </c>
      <c r="R237" s="39" t="s">
        <v>110</v>
      </c>
      <c r="S237" s="40" t="s">
        <v>107</v>
      </c>
      <c r="T237" s="42" t="s">
        <v>122</v>
      </c>
      <c r="U237" s="38" t="s">
        <v>112</v>
      </c>
      <c r="V237" s="40">
        <v>60</v>
      </c>
      <c r="W237" s="38" t="s">
        <v>113</v>
      </c>
      <c r="X237" s="40"/>
      <c r="Y237" s="40"/>
      <c r="Z237" s="40"/>
      <c r="AA237" s="41">
        <v>0</v>
      </c>
      <c r="AB237" s="39">
        <v>90</v>
      </c>
      <c r="AC237" s="39">
        <v>10</v>
      </c>
      <c r="AD237" s="43" t="s">
        <v>179</v>
      </c>
      <c r="AE237" s="38" t="s">
        <v>115</v>
      </c>
      <c r="AF237" s="43">
        <v>30</v>
      </c>
      <c r="AG237" s="43">
        <v>657250</v>
      </c>
      <c r="AH237" s="44">
        <f t="shared" si="14"/>
        <v>19717500</v>
      </c>
      <c r="AI237" s="45">
        <f t="shared" si="15"/>
        <v>22083600.000000004</v>
      </c>
      <c r="AJ237" s="46"/>
      <c r="AK237" s="47"/>
      <c r="AL237" s="46"/>
      <c r="AM237" s="46" t="s">
        <v>116</v>
      </c>
      <c r="AN237" s="36"/>
      <c r="AO237" s="38"/>
      <c r="AP237" s="38"/>
      <c r="AQ237" s="38"/>
      <c r="AR237" s="38" t="s">
        <v>570</v>
      </c>
      <c r="AS237" s="38" t="s">
        <v>570</v>
      </c>
      <c r="AT237" s="38"/>
      <c r="AU237" s="38"/>
      <c r="AV237" s="38"/>
      <c r="AW237" s="38"/>
      <c r="AX237" s="38"/>
      <c r="AY237" s="38"/>
      <c r="BC237" s="50">
        <v>189</v>
      </c>
    </row>
    <row r="238" spans="1:257" s="50" customFormat="1" ht="12.95" customHeight="1">
      <c r="A238" s="36" t="s">
        <v>350</v>
      </c>
      <c r="B238" s="36"/>
      <c r="C238" s="37"/>
      <c r="D238" s="36">
        <v>210014686</v>
      </c>
      <c r="E238" s="38" t="s">
        <v>1349</v>
      </c>
      <c r="F238" s="38">
        <v>22100189</v>
      </c>
      <c r="G238" s="38" t="s">
        <v>1405</v>
      </c>
      <c r="H238" s="38" t="s">
        <v>571</v>
      </c>
      <c r="I238" s="38" t="s">
        <v>572</v>
      </c>
      <c r="J238" s="38" t="s">
        <v>573</v>
      </c>
      <c r="K238" s="39" t="s">
        <v>104</v>
      </c>
      <c r="L238" s="40" t="s">
        <v>105</v>
      </c>
      <c r="M238" s="38" t="s">
        <v>121</v>
      </c>
      <c r="N238" s="41" t="s">
        <v>83</v>
      </c>
      <c r="O238" s="40" t="s">
        <v>107</v>
      </c>
      <c r="P238" s="38" t="s">
        <v>108</v>
      </c>
      <c r="Q238" s="41" t="s">
        <v>109</v>
      </c>
      <c r="R238" s="39" t="s">
        <v>110</v>
      </c>
      <c r="S238" s="40" t="s">
        <v>107</v>
      </c>
      <c r="T238" s="42" t="s">
        <v>122</v>
      </c>
      <c r="U238" s="38" t="s">
        <v>112</v>
      </c>
      <c r="V238" s="40">
        <v>60</v>
      </c>
      <c r="W238" s="38" t="s">
        <v>113</v>
      </c>
      <c r="X238" s="40"/>
      <c r="Y238" s="40"/>
      <c r="Z238" s="40"/>
      <c r="AA238" s="41">
        <v>30</v>
      </c>
      <c r="AB238" s="39">
        <v>60</v>
      </c>
      <c r="AC238" s="39">
        <v>10</v>
      </c>
      <c r="AD238" s="43" t="s">
        <v>129</v>
      </c>
      <c r="AE238" s="38" t="s">
        <v>115</v>
      </c>
      <c r="AF238" s="43">
        <v>738</v>
      </c>
      <c r="AG238" s="43">
        <v>354.2</v>
      </c>
      <c r="AH238" s="44">
        <f t="shared" si="14"/>
        <v>261399.6</v>
      </c>
      <c r="AI238" s="45">
        <f t="shared" si="15"/>
        <v>292767.55200000003</v>
      </c>
      <c r="AJ238" s="46"/>
      <c r="AK238" s="47"/>
      <c r="AL238" s="46"/>
      <c r="AM238" s="46" t="s">
        <v>116</v>
      </c>
      <c r="AN238" s="36"/>
      <c r="AO238" s="38"/>
      <c r="AP238" s="38"/>
      <c r="AQ238" s="38"/>
      <c r="AR238" s="38" t="s">
        <v>574</v>
      </c>
      <c r="AS238" s="38" t="s">
        <v>574</v>
      </c>
      <c r="AT238" s="38"/>
      <c r="AU238" s="38"/>
      <c r="AV238" s="38"/>
      <c r="AW238" s="38"/>
      <c r="AX238" s="38"/>
      <c r="AY238" s="38"/>
      <c r="BC238" s="50">
        <v>190</v>
      </c>
    </row>
    <row r="239" spans="1:257" s="50" customFormat="1" ht="12.95" customHeight="1">
      <c r="A239" s="36" t="s">
        <v>350</v>
      </c>
      <c r="B239" s="36"/>
      <c r="C239" s="37"/>
      <c r="D239" s="36">
        <v>210015194</v>
      </c>
      <c r="E239" s="38" t="s">
        <v>1348</v>
      </c>
      <c r="F239" s="38">
        <v>22100190</v>
      </c>
      <c r="G239" s="38" t="s">
        <v>1406</v>
      </c>
      <c r="H239" s="38" t="s">
        <v>571</v>
      </c>
      <c r="I239" s="38" t="s">
        <v>572</v>
      </c>
      <c r="J239" s="38" t="s">
        <v>573</v>
      </c>
      <c r="K239" s="39" t="s">
        <v>104</v>
      </c>
      <c r="L239" s="40" t="s">
        <v>105</v>
      </c>
      <c r="M239" s="38" t="s">
        <v>121</v>
      </c>
      <c r="N239" s="41" t="s">
        <v>83</v>
      </c>
      <c r="O239" s="40" t="s">
        <v>107</v>
      </c>
      <c r="P239" s="38" t="s">
        <v>108</v>
      </c>
      <c r="Q239" s="41" t="s">
        <v>109</v>
      </c>
      <c r="R239" s="39" t="s">
        <v>110</v>
      </c>
      <c r="S239" s="40" t="s">
        <v>107</v>
      </c>
      <c r="T239" s="42" t="s">
        <v>122</v>
      </c>
      <c r="U239" s="38" t="s">
        <v>112</v>
      </c>
      <c r="V239" s="40">
        <v>60</v>
      </c>
      <c r="W239" s="38" t="s">
        <v>113</v>
      </c>
      <c r="X239" s="40"/>
      <c r="Y239" s="40"/>
      <c r="Z239" s="40"/>
      <c r="AA239" s="41">
        <v>30</v>
      </c>
      <c r="AB239" s="39">
        <v>60</v>
      </c>
      <c r="AC239" s="39">
        <v>10</v>
      </c>
      <c r="AD239" s="43" t="s">
        <v>129</v>
      </c>
      <c r="AE239" s="38" t="s">
        <v>115</v>
      </c>
      <c r="AF239" s="43">
        <v>184</v>
      </c>
      <c r="AG239" s="43">
        <v>1001</v>
      </c>
      <c r="AH239" s="44">
        <f t="shared" si="14"/>
        <v>184184</v>
      </c>
      <c r="AI239" s="45">
        <f t="shared" si="15"/>
        <v>206286.08000000002</v>
      </c>
      <c r="AJ239" s="46"/>
      <c r="AK239" s="47"/>
      <c r="AL239" s="46"/>
      <c r="AM239" s="46" t="s">
        <v>116</v>
      </c>
      <c r="AN239" s="36"/>
      <c r="AO239" s="38"/>
      <c r="AP239" s="38"/>
      <c r="AQ239" s="38"/>
      <c r="AR239" s="38" t="s">
        <v>575</v>
      </c>
      <c r="AS239" s="38" t="s">
        <v>575</v>
      </c>
      <c r="AT239" s="38"/>
      <c r="AU239" s="38"/>
      <c r="AV239" s="38"/>
      <c r="AW239" s="38"/>
      <c r="AX239" s="38"/>
      <c r="AY239" s="38"/>
      <c r="BC239" s="50">
        <v>191</v>
      </c>
    </row>
    <row r="240" spans="1:257" s="705" customFormat="1" ht="12.95" customHeight="1">
      <c r="A240" s="692" t="s">
        <v>350</v>
      </c>
      <c r="B240" s="692"/>
      <c r="C240" s="693"/>
      <c r="D240" s="692">
        <v>210025312</v>
      </c>
      <c r="E240" s="694" t="s">
        <v>1361</v>
      </c>
      <c r="F240" s="694">
        <v>22100191</v>
      </c>
      <c r="G240" s="694" t="s">
        <v>1407</v>
      </c>
      <c r="H240" s="694" t="s">
        <v>576</v>
      </c>
      <c r="I240" s="694" t="s">
        <v>572</v>
      </c>
      <c r="J240" s="694" t="s">
        <v>577</v>
      </c>
      <c r="K240" s="695" t="s">
        <v>104</v>
      </c>
      <c r="L240" s="696" t="s">
        <v>105</v>
      </c>
      <c r="M240" s="694" t="s">
        <v>121</v>
      </c>
      <c r="N240" s="697" t="s">
        <v>83</v>
      </c>
      <c r="O240" s="696" t="s">
        <v>107</v>
      </c>
      <c r="P240" s="694" t="s">
        <v>108</v>
      </c>
      <c r="Q240" s="697" t="s">
        <v>109</v>
      </c>
      <c r="R240" s="695" t="s">
        <v>110</v>
      </c>
      <c r="S240" s="696" t="s">
        <v>107</v>
      </c>
      <c r="T240" s="698" t="s">
        <v>122</v>
      </c>
      <c r="U240" s="694" t="s">
        <v>112</v>
      </c>
      <c r="V240" s="696">
        <v>60</v>
      </c>
      <c r="W240" s="694" t="s">
        <v>113</v>
      </c>
      <c r="X240" s="696"/>
      <c r="Y240" s="696"/>
      <c r="Z240" s="696"/>
      <c r="AA240" s="697">
        <v>30</v>
      </c>
      <c r="AB240" s="695">
        <v>60</v>
      </c>
      <c r="AC240" s="695">
        <v>10</v>
      </c>
      <c r="AD240" s="700" t="s">
        <v>129</v>
      </c>
      <c r="AE240" s="694" t="s">
        <v>115</v>
      </c>
      <c r="AF240" s="700">
        <v>98</v>
      </c>
      <c r="AG240" s="700">
        <v>585.20000000000005</v>
      </c>
      <c r="AH240" s="701">
        <v>0</v>
      </c>
      <c r="AI240" s="702">
        <v>0</v>
      </c>
      <c r="AJ240" s="703"/>
      <c r="AK240" s="704"/>
      <c r="AL240" s="703"/>
      <c r="AM240" s="703" t="s">
        <v>116</v>
      </c>
      <c r="AN240" s="692"/>
      <c r="AO240" s="694"/>
      <c r="AP240" s="694"/>
      <c r="AQ240" s="694"/>
      <c r="AR240" s="694" t="s">
        <v>578</v>
      </c>
      <c r="AS240" s="694" t="s">
        <v>578</v>
      </c>
      <c r="AT240" s="694"/>
      <c r="AU240" s="694"/>
      <c r="AV240" s="694"/>
      <c r="AW240" s="694"/>
      <c r="AX240" s="694"/>
      <c r="AY240" s="694" t="s">
        <v>3920</v>
      </c>
      <c r="AZ240" s="705" t="s">
        <v>3958</v>
      </c>
      <c r="BC240" s="705">
        <v>192</v>
      </c>
    </row>
    <row r="241" spans="1:257" s="50" customFormat="1" ht="12.95" customHeight="1">
      <c r="A241" s="36" t="s">
        <v>350</v>
      </c>
      <c r="B241" s="36"/>
      <c r="C241" s="37"/>
      <c r="D241" s="36">
        <v>210025307</v>
      </c>
      <c r="E241" s="38" t="s">
        <v>3502</v>
      </c>
      <c r="F241" s="38">
        <v>22100192</v>
      </c>
      <c r="G241" s="38" t="s">
        <v>1408</v>
      </c>
      <c r="H241" s="38" t="s">
        <v>579</v>
      </c>
      <c r="I241" s="38" t="s">
        <v>572</v>
      </c>
      <c r="J241" s="38" t="s">
        <v>372</v>
      </c>
      <c r="K241" s="39" t="s">
        <v>104</v>
      </c>
      <c r="L241" s="40" t="s">
        <v>105</v>
      </c>
      <c r="M241" s="38" t="s">
        <v>121</v>
      </c>
      <c r="N241" s="41" t="s">
        <v>83</v>
      </c>
      <c r="O241" s="40" t="s">
        <v>107</v>
      </c>
      <c r="P241" s="38" t="s">
        <v>108</v>
      </c>
      <c r="Q241" s="41" t="s">
        <v>109</v>
      </c>
      <c r="R241" s="39" t="s">
        <v>110</v>
      </c>
      <c r="S241" s="40" t="s">
        <v>107</v>
      </c>
      <c r="T241" s="42" t="s">
        <v>122</v>
      </c>
      <c r="U241" s="38" t="s">
        <v>112</v>
      </c>
      <c r="V241" s="40">
        <v>60</v>
      </c>
      <c r="W241" s="38" t="s">
        <v>113</v>
      </c>
      <c r="X241" s="40"/>
      <c r="Y241" s="40"/>
      <c r="Z241" s="40"/>
      <c r="AA241" s="41">
        <v>30</v>
      </c>
      <c r="AB241" s="39">
        <v>60</v>
      </c>
      <c r="AC241" s="39">
        <v>10</v>
      </c>
      <c r="AD241" s="43" t="s">
        <v>129</v>
      </c>
      <c r="AE241" s="38" t="s">
        <v>115</v>
      </c>
      <c r="AF241" s="43">
        <v>43</v>
      </c>
      <c r="AG241" s="43">
        <v>1216.5999999999999</v>
      </c>
      <c r="AH241" s="44">
        <f>AF241*AG241</f>
        <v>52313.799999999996</v>
      </c>
      <c r="AI241" s="45">
        <f t="shared" ref="AI241:AI250" si="16">AH241*1.12</f>
        <v>58591.455999999998</v>
      </c>
      <c r="AJ241" s="46"/>
      <c r="AK241" s="47"/>
      <c r="AL241" s="46"/>
      <c r="AM241" s="46" t="s">
        <v>116</v>
      </c>
      <c r="AN241" s="36"/>
      <c r="AO241" s="38"/>
      <c r="AP241" s="38"/>
      <c r="AQ241" s="38"/>
      <c r="AR241" s="38" t="s">
        <v>580</v>
      </c>
      <c r="AS241" s="38" t="s">
        <v>580</v>
      </c>
      <c r="AT241" s="38"/>
      <c r="AU241" s="38"/>
      <c r="AV241" s="38"/>
      <c r="AW241" s="38"/>
      <c r="AX241" s="38"/>
      <c r="AY241" s="38"/>
      <c r="BC241" s="50">
        <v>193</v>
      </c>
    </row>
    <row r="242" spans="1:257" s="50" customFormat="1" ht="12.95" customHeight="1">
      <c r="A242" s="36" t="s">
        <v>350</v>
      </c>
      <c r="B242" s="36"/>
      <c r="C242" s="37"/>
      <c r="D242" s="36">
        <v>220019908</v>
      </c>
      <c r="E242" s="38" t="s">
        <v>3503</v>
      </c>
      <c r="F242" s="38">
        <v>22100193</v>
      </c>
      <c r="G242" s="38" t="s">
        <v>1409</v>
      </c>
      <c r="H242" s="38" t="s">
        <v>579</v>
      </c>
      <c r="I242" s="38" t="s">
        <v>572</v>
      </c>
      <c r="J242" s="38" t="s">
        <v>372</v>
      </c>
      <c r="K242" s="39" t="s">
        <v>104</v>
      </c>
      <c r="L242" s="40" t="s">
        <v>105</v>
      </c>
      <c r="M242" s="38" t="s">
        <v>121</v>
      </c>
      <c r="N242" s="41" t="s">
        <v>83</v>
      </c>
      <c r="O242" s="40" t="s">
        <v>107</v>
      </c>
      <c r="P242" s="38" t="s">
        <v>108</v>
      </c>
      <c r="Q242" s="41" t="s">
        <v>109</v>
      </c>
      <c r="R242" s="39" t="s">
        <v>110</v>
      </c>
      <c r="S242" s="40" t="s">
        <v>107</v>
      </c>
      <c r="T242" s="42" t="s">
        <v>122</v>
      </c>
      <c r="U242" s="38" t="s">
        <v>112</v>
      </c>
      <c r="V242" s="40">
        <v>60</v>
      </c>
      <c r="W242" s="38" t="s">
        <v>113</v>
      </c>
      <c r="X242" s="40"/>
      <c r="Y242" s="40"/>
      <c r="Z242" s="40"/>
      <c r="AA242" s="41">
        <v>30</v>
      </c>
      <c r="AB242" s="39">
        <v>60</v>
      </c>
      <c r="AC242" s="39">
        <v>10</v>
      </c>
      <c r="AD242" s="43" t="s">
        <v>129</v>
      </c>
      <c r="AE242" s="38" t="s">
        <v>115</v>
      </c>
      <c r="AF242" s="43">
        <v>1148</v>
      </c>
      <c r="AG242" s="43">
        <v>454.3</v>
      </c>
      <c r="AH242" s="44">
        <f>AF242*AG242</f>
        <v>521536.4</v>
      </c>
      <c r="AI242" s="45">
        <f t="shared" si="16"/>
        <v>584120.76800000004</v>
      </c>
      <c r="AJ242" s="46"/>
      <c r="AK242" s="47"/>
      <c r="AL242" s="46"/>
      <c r="AM242" s="46" t="s">
        <v>116</v>
      </c>
      <c r="AN242" s="36"/>
      <c r="AO242" s="38"/>
      <c r="AP242" s="38"/>
      <c r="AQ242" s="38"/>
      <c r="AR242" s="38" t="s">
        <v>581</v>
      </c>
      <c r="AS242" s="38" t="s">
        <v>581</v>
      </c>
      <c r="AT242" s="38"/>
      <c r="AU242" s="38"/>
      <c r="AV242" s="38"/>
      <c r="AW242" s="38"/>
      <c r="AX242" s="38"/>
      <c r="AY242" s="38"/>
      <c r="BC242" s="50">
        <v>194</v>
      </c>
    </row>
    <row r="243" spans="1:257" s="50" customFormat="1" ht="12.95" customHeight="1">
      <c r="A243" s="36" t="s">
        <v>350</v>
      </c>
      <c r="B243" s="36"/>
      <c r="C243" s="37"/>
      <c r="D243" s="36">
        <v>210016402</v>
      </c>
      <c r="E243" s="38" t="s">
        <v>3504</v>
      </c>
      <c r="F243" s="38">
        <v>22100194</v>
      </c>
      <c r="G243" s="38" t="s">
        <v>1410</v>
      </c>
      <c r="H243" s="38" t="s">
        <v>582</v>
      </c>
      <c r="I243" s="38" t="s">
        <v>583</v>
      </c>
      <c r="J243" s="38" t="s">
        <v>584</v>
      </c>
      <c r="K243" s="39" t="s">
        <v>104</v>
      </c>
      <c r="L243" s="40" t="s">
        <v>105</v>
      </c>
      <c r="M243" s="38"/>
      <c r="N243" s="41" t="s">
        <v>106</v>
      </c>
      <c r="O243" s="40" t="s">
        <v>107</v>
      </c>
      <c r="P243" s="38" t="s">
        <v>108</v>
      </c>
      <c r="Q243" s="41" t="s">
        <v>109</v>
      </c>
      <c r="R243" s="39" t="s">
        <v>110</v>
      </c>
      <c r="S243" s="40" t="s">
        <v>107</v>
      </c>
      <c r="T243" s="42" t="s">
        <v>122</v>
      </c>
      <c r="U243" s="38" t="s">
        <v>112</v>
      </c>
      <c r="V243" s="40">
        <v>60</v>
      </c>
      <c r="W243" s="38" t="s">
        <v>113</v>
      </c>
      <c r="X243" s="40"/>
      <c r="Y243" s="40"/>
      <c r="Z243" s="40"/>
      <c r="AA243" s="41">
        <v>0</v>
      </c>
      <c r="AB243" s="39">
        <v>90</v>
      </c>
      <c r="AC243" s="39">
        <v>10</v>
      </c>
      <c r="AD243" s="43" t="s">
        <v>129</v>
      </c>
      <c r="AE243" s="38" t="s">
        <v>115</v>
      </c>
      <c r="AF243" s="43">
        <v>70</v>
      </c>
      <c r="AG243" s="43">
        <v>1050</v>
      </c>
      <c r="AH243" s="44">
        <v>0</v>
      </c>
      <c r="AI243" s="45">
        <f t="shared" si="16"/>
        <v>0</v>
      </c>
      <c r="AJ243" s="46"/>
      <c r="AK243" s="47"/>
      <c r="AL243" s="46"/>
      <c r="AM243" s="46" t="s">
        <v>116</v>
      </c>
      <c r="AN243" s="36"/>
      <c r="AO243" s="38"/>
      <c r="AP243" s="38"/>
      <c r="AQ243" s="38"/>
      <c r="AR243" s="38" t="s">
        <v>585</v>
      </c>
      <c r="AS243" s="38" t="s">
        <v>585</v>
      </c>
      <c r="AT243" s="38"/>
      <c r="AU243" s="38"/>
      <c r="AV243" s="38"/>
      <c r="AW243" s="38"/>
      <c r="AX243" s="38"/>
      <c r="AY243" s="38"/>
      <c r="BC243" s="50">
        <v>195</v>
      </c>
    </row>
    <row r="244" spans="1:257" s="50" customFormat="1" ht="12.95" customHeight="1">
      <c r="A244" s="348" t="s">
        <v>350</v>
      </c>
      <c r="B244" s="347"/>
      <c r="C244" s="347"/>
      <c r="D244" s="348">
        <v>210016402</v>
      </c>
      <c r="E244" s="348" t="s">
        <v>3896</v>
      </c>
      <c r="F244" s="348">
        <v>22100194</v>
      </c>
      <c r="G244" s="328"/>
      <c r="H244" s="445" t="s">
        <v>582</v>
      </c>
      <c r="I244" s="445" t="s">
        <v>583</v>
      </c>
      <c r="J244" s="445" t="s">
        <v>584</v>
      </c>
      <c r="K244" s="348" t="s">
        <v>104</v>
      </c>
      <c r="L244" s="348" t="s">
        <v>105</v>
      </c>
      <c r="M244" s="327"/>
      <c r="N244" s="348" t="s">
        <v>106</v>
      </c>
      <c r="O244" s="347" t="s">
        <v>107</v>
      </c>
      <c r="P244" s="350" t="s">
        <v>108</v>
      </c>
      <c r="Q244" s="327" t="s">
        <v>109</v>
      </c>
      <c r="R244" s="327" t="s">
        <v>110</v>
      </c>
      <c r="S244" s="347" t="s">
        <v>107</v>
      </c>
      <c r="T244" s="350" t="s">
        <v>122</v>
      </c>
      <c r="U244" s="327" t="s">
        <v>112</v>
      </c>
      <c r="V244" s="327">
        <v>60</v>
      </c>
      <c r="W244" s="327" t="s">
        <v>113</v>
      </c>
      <c r="X244" s="327"/>
      <c r="Y244" s="327"/>
      <c r="Z244" s="327"/>
      <c r="AA244" s="579">
        <v>0</v>
      </c>
      <c r="AB244" s="327">
        <v>90</v>
      </c>
      <c r="AC244" s="579">
        <v>10</v>
      </c>
      <c r="AD244" s="327" t="s">
        <v>129</v>
      </c>
      <c r="AE244" s="327" t="s">
        <v>115</v>
      </c>
      <c r="AF244" s="591">
        <v>54</v>
      </c>
      <c r="AG244" s="597">
        <v>1050</v>
      </c>
      <c r="AH244" s="602">
        <f t="shared" ref="AH244:AH250" si="17">AF244*AG244</f>
        <v>56700</v>
      </c>
      <c r="AI244" s="616">
        <f t="shared" si="16"/>
        <v>63504.000000000007</v>
      </c>
      <c r="AJ244" s="349"/>
      <c r="AK244" s="349"/>
      <c r="AL244" s="349"/>
      <c r="AM244" s="637" t="s">
        <v>116</v>
      </c>
      <c r="AN244" s="644"/>
      <c r="AO244" s="644"/>
      <c r="AP244" s="327"/>
      <c r="AQ244" s="327"/>
      <c r="AR244" s="327" t="s">
        <v>585</v>
      </c>
      <c r="AS244" s="328"/>
      <c r="AT244" s="327"/>
      <c r="AU244" s="327"/>
      <c r="AV244" s="327"/>
      <c r="AW244" s="327"/>
      <c r="AX244" s="327"/>
      <c r="AY244" s="327" t="s">
        <v>3871</v>
      </c>
      <c r="AZ244" s="680"/>
      <c r="BA244" s="329"/>
      <c r="BB244" s="446" t="e">
        <f>VLOOKUP(#REF!,E1:BC241,52,0)</f>
        <v>#REF!</v>
      </c>
      <c r="BC244" s="446" t="e">
        <f>BB244+0.5</f>
        <v>#REF!</v>
      </c>
      <c r="BD244" s="329"/>
      <c r="BE244" s="329"/>
      <c r="BF244" s="329"/>
      <c r="BG244" s="329"/>
      <c r="BH244" s="329"/>
      <c r="BI244" s="329"/>
      <c r="BJ244" s="329"/>
      <c r="BK244" s="329"/>
      <c r="BL244" s="329"/>
      <c r="BM244" s="329"/>
      <c r="BN244" s="329"/>
      <c r="BO244" s="329"/>
      <c r="BP244" s="329"/>
      <c r="BQ244" s="329"/>
      <c r="BR244" s="329"/>
      <c r="BS244" s="329"/>
      <c r="BT244" s="329"/>
      <c r="BU244" s="329"/>
      <c r="BV244" s="329"/>
      <c r="BW244" s="329"/>
      <c r="BX244" s="329"/>
      <c r="BY244" s="329"/>
      <c r="BZ244" s="329"/>
      <c r="CA244" s="329"/>
      <c r="CB244" s="329"/>
      <c r="CC244" s="329"/>
      <c r="CD244" s="329"/>
      <c r="CE244" s="329"/>
      <c r="CF244" s="329"/>
      <c r="CG244" s="329"/>
      <c r="CH244" s="329"/>
      <c r="CI244" s="329"/>
      <c r="CJ244" s="329"/>
      <c r="CK244" s="329"/>
      <c r="CL244" s="329"/>
      <c r="CM244" s="329"/>
      <c r="CN244" s="329"/>
      <c r="CO244" s="329"/>
      <c r="CP244" s="329"/>
      <c r="CQ244" s="329"/>
      <c r="CR244" s="329"/>
      <c r="CS244" s="329"/>
      <c r="CT244" s="329"/>
      <c r="CU244" s="329"/>
      <c r="CV244" s="329"/>
      <c r="CW244" s="329"/>
      <c r="CX244" s="329"/>
      <c r="CY244" s="329"/>
      <c r="CZ244" s="329"/>
      <c r="DA244" s="329"/>
      <c r="DB244" s="329"/>
      <c r="DC244" s="329"/>
      <c r="DD244" s="329"/>
      <c r="DE244" s="329"/>
      <c r="DF244" s="329"/>
      <c r="DG244" s="329"/>
      <c r="DH244" s="329"/>
      <c r="DI244" s="329"/>
      <c r="DJ244" s="329"/>
      <c r="DK244" s="329"/>
      <c r="DL244" s="329"/>
      <c r="DM244" s="329"/>
      <c r="DN244" s="329"/>
      <c r="DO244" s="329"/>
      <c r="DP244" s="329"/>
      <c r="DQ244" s="329"/>
      <c r="DR244" s="329"/>
      <c r="DS244" s="329"/>
      <c r="DT244" s="329"/>
      <c r="DU244" s="329"/>
      <c r="DV244" s="329"/>
      <c r="DW244" s="329"/>
      <c r="DX244" s="329"/>
      <c r="DY244" s="329"/>
      <c r="DZ244" s="329"/>
      <c r="EA244" s="329"/>
      <c r="EB244" s="329"/>
      <c r="EC244" s="329"/>
      <c r="ED244" s="329"/>
      <c r="EE244" s="329"/>
      <c r="EF244" s="329"/>
      <c r="EG244" s="329"/>
      <c r="EH244" s="329"/>
      <c r="EI244" s="329"/>
      <c r="EJ244" s="329"/>
      <c r="EK244" s="329"/>
      <c r="EL244" s="329"/>
      <c r="EM244" s="329"/>
      <c r="EN244" s="329"/>
      <c r="EO244" s="329"/>
      <c r="EP244" s="329"/>
      <c r="EQ244" s="329"/>
      <c r="ER244" s="329"/>
      <c r="ES244" s="329"/>
      <c r="ET244" s="329"/>
      <c r="EU244" s="329"/>
      <c r="EV244" s="329"/>
      <c r="EW244" s="329"/>
      <c r="EX244" s="329"/>
      <c r="EY244" s="329"/>
      <c r="EZ244" s="329"/>
      <c r="FA244" s="329"/>
      <c r="FB244" s="329"/>
      <c r="FC244" s="329"/>
      <c r="FD244" s="329"/>
      <c r="FE244" s="329"/>
      <c r="FF244" s="329"/>
      <c r="FG244" s="329"/>
      <c r="FH244" s="329"/>
      <c r="FI244" s="329"/>
      <c r="FJ244" s="329"/>
      <c r="FK244" s="329"/>
      <c r="FL244" s="329"/>
      <c r="FM244" s="329"/>
      <c r="FN244" s="329"/>
      <c r="FO244" s="329"/>
      <c r="FP244" s="329"/>
      <c r="FQ244" s="329"/>
      <c r="FR244" s="329"/>
      <c r="FS244" s="329"/>
      <c r="FT244" s="329"/>
      <c r="FU244" s="329"/>
      <c r="FV244" s="329"/>
      <c r="FW244" s="329"/>
      <c r="FX244" s="329"/>
      <c r="FY244" s="329"/>
      <c r="FZ244" s="329"/>
      <c r="GA244" s="329"/>
      <c r="GB244" s="329"/>
      <c r="GC244" s="329"/>
      <c r="GD244" s="329"/>
      <c r="GE244" s="329"/>
      <c r="GF244" s="329"/>
      <c r="GG244" s="329"/>
      <c r="GH244" s="329"/>
      <c r="GI244" s="329"/>
      <c r="GJ244" s="329"/>
      <c r="GK244" s="329"/>
      <c r="GL244" s="329"/>
      <c r="GM244" s="329"/>
      <c r="GN244" s="329"/>
      <c r="GO244" s="329"/>
      <c r="GP244" s="329"/>
      <c r="GQ244" s="329"/>
      <c r="GR244" s="329"/>
      <c r="GS244" s="329"/>
      <c r="GT244" s="329"/>
      <c r="GU244" s="329"/>
      <c r="GV244" s="329"/>
      <c r="GW244" s="329"/>
      <c r="GX244" s="329"/>
      <c r="GY244" s="329"/>
      <c r="GZ244" s="329"/>
      <c r="HA244" s="329"/>
      <c r="HB244" s="329"/>
      <c r="HC244" s="329"/>
      <c r="HD244" s="329"/>
      <c r="HE244" s="329"/>
      <c r="HF244" s="329"/>
      <c r="HG244" s="329"/>
      <c r="HH244" s="329"/>
      <c r="HI244" s="329"/>
      <c r="HJ244" s="329"/>
      <c r="HK244" s="329"/>
      <c r="HL244" s="329"/>
      <c r="HM244" s="329"/>
      <c r="HN244" s="329"/>
      <c r="HO244" s="329"/>
      <c r="HP244" s="329"/>
      <c r="HQ244" s="329"/>
      <c r="HR244" s="329"/>
      <c r="HS244" s="329"/>
      <c r="HT244" s="329"/>
      <c r="HU244" s="329"/>
      <c r="HV244" s="329"/>
      <c r="HW244" s="329"/>
      <c r="HX244" s="329"/>
      <c r="HY244" s="329"/>
      <c r="HZ244" s="329"/>
      <c r="IA244" s="329"/>
      <c r="IB244" s="329"/>
      <c r="IC244" s="329"/>
      <c r="ID244" s="329"/>
      <c r="IE244" s="329"/>
      <c r="IF244" s="329"/>
      <c r="IG244" s="329"/>
      <c r="IH244" s="329"/>
      <c r="II244" s="329"/>
      <c r="IJ244" s="329"/>
      <c r="IK244" s="329"/>
      <c r="IL244" s="329"/>
      <c r="IM244" s="329"/>
      <c r="IN244" s="329"/>
      <c r="IO244" s="329"/>
      <c r="IP244" s="329"/>
      <c r="IQ244" s="329"/>
      <c r="IR244" s="329"/>
      <c r="IS244" s="329"/>
      <c r="IT244" s="329"/>
      <c r="IU244" s="329"/>
      <c r="IV244" s="329"/>
      <c r="IW244" s="329"/>
    </row>
    <row r="245" spans="1:257" s="50" customFormat="1" ht="12.95" customHeight="1">
      <c r="A245" s="36" t="s">
        <v>350</v>
      </c>
      <c r="B245" s="36"/>
      <c r="C245" s="37"/>
      <c r="D245" s="36">
        <v>210012999</v>
      </c>
      <c r="E245" s="38" t="s">
        <v>1415</v>
      </c>
      <c r="F245" s="38">
        <v>22100195</v>
      </c>
      <c r="G245" s="38" t="s">
        <v>1411</v>
      </c>
      <c r="H245" s="38" t="s">
        <v>589</v>
      </c>
      <c r="I245" s="38" t="s">
        <v>587</v>
      </c>
      <c r="J245" s="38" t="s">
        <v>590</v>
      </c>
      <c r="K245" s="39" t="s">
        <v>104</v>
      </c>
      <c r="L245" s="40" t="s">
        <v>105</v>
      </c>
      <c r="M245" s="38" t="s">
        <v>121</v>
      </c>
      <c r="N245" s="41" t="s">
        <v>83</v>
      </c>
      <c r="O245" s="40" t="s">
        <v>107</v>
      </c>
      <c r="P245" s="38" t="s">
        <v>108</v>
      </c>
      <c r="Q245" s="41" t="s">
        <v>109</v>
      </c>
      <c r="R245" s="39" t="s">
        <v>110</v>
      </c>
      <c r="S245" s="40" t="s">
        <v>107</v>
      </c>
      <c r="T245" s="42" t="s">
        <v>122</v>
      </c>
      <c r="U245" s="38" t="s">
        <v>112</v>
      </c>
      <c r="V245" s="40">
        <v>60</v>
      </c>
      <c r="W245" s="38" t="s">
        <v>113</v>
      </c>
      <c r="X245" s="40"/>
      <c r="Y245" s="40"/>
      <c r="Z245" s="40"/>
      <c r="AA245" s="41">
        <v>30</v>
      </c>
      <c r="AB245" s="39">
        <v>60</v>
      </c>
      <c r="AC245" s="39">
        <v>10</v>
      </c>
      <c r="AD245" s="43" t="s">
        <v>114</v>
      </c>
      <c r="AE245" s="38" t="s">
        <v>115</v>
      </c>
      <c r="AF245" s="43">
        <v>80</v>
      </c>
      <c r="AG245" s="43">
        <v>4920</v>
      </c>
      <c r="AH245" s="44">
        <f t="shared" si="17"/>
        <v>393600</v>
      </c>
      <c r="AI245" s="45">
        <f t="shared" si="16"/>
        <v>440832.00000000006</v>
      </c>
      <c r="AJ245" s="46"/>
      <c r="AK245" s="47"/>
      <c r="AL245" s="46"/>
      <c r="AM245" s="46" t="s">
        <v>116</v>
      </c>
      <c r="AN245" s="36"/>
      <c r="AO245" s="38"/>
      <c r="AP245" s="38"/>
      <c r="AQ245" s="38"/>
      <c r="AR245" s="38" t="s">
        <v>591</v>
      </c>
      <c r="AS245" s="38" t="s">
        <v>591</v>
      </c>
      <c r="AT245" s="38"/>
      <c r="AU245" s="38"/>
      <c r="AV245" s="38"/>
      <c r="AW245" s="38"/>
      <c r="AX245" s="38"/>
      <c r="AY245" s="38"/>
      <c r="BC245" s="50">
        <v>196</v>
      </c>
    </row>
    <row r="246" spans="1:257" s="50" customFormat="1" ht="12.95" customHeight="1">
      <c r="A246" s="36" t="s">
        <v>350</v>
      </c>
      <c r="B246" s="36"/>
      <c r="C246" s="37"/>
      <c r="D246" s="36">
        <v>210009876</v>
      </c>
      <c r="E246" s="38" t="s">
        <v>1418</v>
      </c>
      <c r="F246" s="38">
        <v>22100196</v>
      </c>
      <c r="G246" s="38" t="s">
        <v>1412</v>
      </c>
      <c r="H246" s="38" t="s">
        <v>586</v>
      </c>
      <c r="I246" s="38" t="s">
        <v>587</v>
      </c>
      <c r="J246" s="38" t="s">
        <v>588</v>
      </c>
      <c r="K246" s="39" t="s">
        <v>104</v>
      </c>
      <c r="L246" s="40" t="s">
        <v>105</v>
      </c>
      <c r="M246" s="38" t="s">
        <v>121</v>
      </c>
      <c r="N246" s="41" t="s">
        <v>83</v>
      </c>
      <c r="O246" s="40" t="s">
        <v>107</v>
      </c>
      <c r="P246" s="38" t="s">
        <v>108</v>
      </c>
      <c r="Q246" s="41" t="s">
        <v>109</v>
      </c>
      <c r="R246" s="39" t="s">
        <v>110</v>
      </c>
      <c r="S246" s="40" t="s">
        <v>107</v>
      </c>
      <c r="T246" s="42" t="s">
        <v>122</v>
      </c>
      <c r="U246" s="38" t="s">
        <v>112</v>
      </c>
      <c r="V246" s="40">
        <v>60</v>
      </c>
      <c r="W246" s="38" t="s">
        <v>113</v>
      </c>
      <c r="X246" s="40"/>
      <c r="Y246" s="40"/>
      <c r="Z246" s="40"/>
      <c r="AA246" s="41">
        <v>30</v>
      </c>
      <c r="AB246" s="39">
        <v>60</v>
      </c>
      <c r="AC246" s="39">
        <v>10</v>
      </c>
      <c r="AD246" s="43" t="s">
        <v>114</v>
      </c>
      <c r="AE246" s="38" t="s">
        <v>115</v>
      </c>
      <c r="AF246" s="43">
        <v>94.1</v>
      </c>
      <c r="AG246" s="43">
        <v>5124.34</v>
      </c>
      <c r="AH246" s="44">
        <f t="shared" si="17"/>
        <v>482200.39399999997</v>
      </c>
      <c r="AI246" s="45">
        <f t="shared" si="16"/>
        <v>540064.44128000003</v>
      </c>
      <c r="AJ246" s="46"/>
      <c r="AK246" s="47"/>
      <c r="AL246" s="46"/>
      <c r="AM246" s="46" t="s">
        <v>116</v>
      </c>
      <c r="AN246" s="36"/>
      <c r="AO246" s="38"/>
      <c r="AP246" s="38"/>
      <c r="AQ246" s="38"/>
      <c r="AR246" s="38" t="s">
        <v>592</v>
      </c>
      <c r="AS246" s="38" t="s">
        <v>592</v>
      </c>
      <c r="AT246" s="38"/>
      <c r="AU246" s="38"/>
      <c r="AV246" s="38"/>
      <c r="AW246" s="38"/>
      <c r="AX246" s="38"/>
      <c r="AY246" s="38"/>
      <c r="BC246" s="50">
        <v>197</v>
      </c>
    </row>
    <row r="247" spans="1:257" s="50" customFormat="1" ht="12.95" customHeight="1">
      <c r="A247" s="36" t="s">
        <v>350</v>
      </c>
      <c r="B247" s="36"/>
      <c r="C247" s="37"/>
      <c r="D247" s="36">
        <v>210012997</v>
      </c>
      <c r="E247" s="38" t="s">
        <v>1417</v>
      </c>
      <c r="F247" s="38">
        <v>22100197</v>
      </c>
      <c r="G247" s="38" t="s">
        <v>1413</v>
      </c>
      <c r="H247" s="38" t="s">
        <v>586</v>
      </c>
      <c r="I247" s="38" t="s">
        <v>587</v>
      </c>
      <c r="J247" s="38" t="s">
        <v>588</v>
      </c>
      <c r="K247" s="39" t="s">
        <v>104</v>
      </c>
      <c r="L247" s="40" t="s">
        <v>105</v>
      </c>
      <c r="M247" s="38" t="s">
        <v>121</v>
      </c>
      <c r="N247" s="41" t="s">
        <v>83</v>
      </c>
      <c r="O247" s="40" t="s">
        <v>107</v>
      </c>
      <c r="P247" s="38" t="s">
        <v>108</v>
      </c>
      <c r="Q247" s="41" t="s">
        <v>109</v>
      </c>
      <c r="R247" s="39" t="s">
        <v>110</v>
      </c>
      <c r="S247" s="40" t="s">
        <v>107</v>
      </c>
      <c r="T247" s="42" t="s">
        <v>122</v>
      </c>
      <c r="U247" s="38" t="s">
        <v>112</v>
      </c>
      <c r="V247" s="40">
        <v>60</v>
      </c>
      <c r="W247" s="38" t="s">
        <v>113</v>
      </c>
      <c r="X247" s="40"/>
      <c r="Y247" s="40"/>
      <c r="Z247" s="40"/>
      <c r="AA247" s="41">
        <v>30</v>
      </c>
      <c r="AB247" s="39">
        <v>60</v>
      </c>
      <c r="AC247" s="39">
        <v>10</v>
      </c>
      <c r="AD247" s="43" t="s">
        <v>114</v>
      </c>
      <c r="AE247" s="38" t="s">
        <v>115</v>
      </c>
      <c r="AF247" s="43">
        <v>270</v>
      </c>
      <c r="AG247" s="43">
        <v>5124.34</v>
      </c>
      <c r="AH247" s="44">
        <f t="shared" si="17"/>
        <v>1383571.8</v>
      </c>
      <c r="AI247" s="45">
        <f t="shared" si="16"/>
        <v>1549600.4160000002</v>
      </c>
      <c r="AJ247" s="46"/>
      <c r="AK247" s="47"/>
      <c r="AL247" s="46"/>
      <c r="AM247" s="46" t="s">
        <v>116</v>
      </c>
      <c r="AN247" s="36"/>
      <c r="AO247" s="38"/>
      <c r="AP247" s="38"/>
      <c r="AQ247" s="38"/>
      <c r="AR247" s="38" t="s">
        <v>593</v>
      </c>
      <c r="AS247" s="38" t="s">
        <v>593</v>
      </c>
      <c r="AT247" s="38"/>
      <c r="AU247" s="38"/>
      <c r="AV247" s="38"/>
      <c r="AW247" s="38"/>
      <c r="AX247" s="38"/>
      <c r="AY247" s="38"/>
      <c r="BC247" s="50">
        <v>198</v>
      </c>
    </row>
    <row r="248" spans="1:257" s="50" customFormat="1" ht="12.95" customHeight="1">
      <c r="A248" s="36" t="s">
        <v>350</v>
      </c>
      <c r="B248" s="36"/>
      <c r="C248" s="37"/>
      <c r="D248" s="36">
        <v>210012998</v>
      </c>
      <c r="E248" s="38" t="s">
        <v>1416</v>
      </c>
      <c r="F248" s="38">
        <v>22100198</v>
      </c>
      <c r="G248" s="38" t="s">
        <v>1414</v>
      </c>
      <c r="H248" s="38" t="s">
        <v>586</v>
      </c>
      <c r="I248" s="38" t="s">
        <v>587</v>
      </c>
      <c r="J248" s="38" t="s">
        <v>588</v>
      </c>
      <c r="K248" s="39" t="s">
        <v>104</v>
      </c>
      <c r="L248" s="40" t="s">
        <v>105</v>
      </c>
      <c r="M248" s="38" t="s">
        <v>121</v>
      </c>
      <c r="N248" s="41" t="s">
        <v>83</v>
      </c>
      <c r="O248" s="40" t="s">
        <v>107</v>
      </c>
      <c r="P248" s="38" t="s">
        <v>108</v>
      </c>
      <c r="Q248" s="41" t="s">
        <v>109</v>
      </c>
      <c r="R248" s="39" t="s">
        <v>110</v>
      </c>
      <c r="S248" s="40" t="s">
        <v>107</v>
      </c>
      <c r="T248" s="42" t="s">
        <v>122</v>
      </c>
      <c r="U248" s="38" t="s">
        <v>112</v>
      </c>
      <c r="V248" s="40">
        <v>60</v>
      </c>
      <c r="W248" s="38" t="s">
        <v>113</v>
      </c>
      <c r="X248" s="40"/>
      <c r="Y248" s="40"/>
      <c r="Z248" s="40"/>
      <c r="AA248" s="41">
        <v>30</v>
      </c>
      <c r="AB248" s="39">
        <v>60</v>
      </c>
      <c r="AC248" s="39">
        <v>10</v>
      </c>
      <c r="AD248" s="43" t="s">
        <v>114</v>
      </c>
      <c r="AE248" s="38" t="s">
        <v>115</v>
      </c>
      <c r="AF248" s="43">
        <v>163</v>
      </c>
      <c r="AG248" s="43">
        <v>2899</v>
      </c>
      <c r="AH248" s="44">
        <f t="shared" si="17"/>
        <v>472537</v>
      </c>
      <c r="AI248" s="45">
        <f t="shared" si="16"/>
        <v>529241.44000000006</v>
      </c>
      <c r="AJ248" s="46"/>
      <c r="AK248" s="47"/>
      <c r="AL248" s="46"/>
      <c r="AM248" s="46" t="s">
        <v>116</v>
      </c>
      <c r="AN248" s="36"/>
      <c r="AO248" s="38"/>
      <c r="AP248" s="38"/>
      <c r="AQ248" s="38"/>
      <c r="AR248" s="38" t="s">
        <v>594</v>
      </c>
      <c r="AS248" s="38" t="s">
        <v>594</v>
      </c>
      <c r="AT248" s="38"/>
      <c r="AU248" s="38"/>
      <c r="AV248" s="38"/>
      <c r="AW248" s="38"/>
      <c r="AX248" s="38"/>
      <c r="AY248" s="38"/>
      <c r="BC248" s="50">
        <v>199</v>
      </c>
    </row>
    <row r="249" spans="1:257" s="50" customFormat="1" ht="12.95" customHeight="1">
      <c r="A249" s="36" t="s">
        <v>350</v>
      </c>
      <c r="B249" s="36"/>
      <c r="C249" s="37"/>
      <c r="D249" s="36">
        <v>120001209</v>
      </c>
      <c r="E249" s="38" t="s">
        <v>3505</v>
      </c>
      <c r="F249" s="38">
        <v>22100199</v>
      </c>
      <c r="G249" s="38" t="s">
        <v>1415</v>
      </c>
      <c r="H249" s="38" t="s">
        <v>595</v>
      </c>
      <c r="I249" s="38" t="s">
        <v>596</v>
      </c>
      <c r="J249" s="38" t="s">
        <v>597</v>
      </c>
      <c r="K249" s="39" t="s">
        <v>150</v>
      </c>
      <c r="L249" s="40" t="s">
        <v>105</v>
      </c>
      <c r="M249" s="38" t="s">
        <v>121</v>
      </c>
      <c r="N249" s="41" t="s">
        <v>83</v>
      </c>
      <c r="O249" s="40" t="s">
        <v>107</v>
      </c>
      <c r="P249" s="38" t="s">
        <v>108</v>
      </c>
      <c r="Q249" s="41" t="s">
        <v>151</v>
      </c>
      <c r="R249" s="39" t="s">
        <v>110</v>
      </c>
      <c r="S249" s="40" t="s">
        <v>107</v>
      </c>
      <c r="T249" s="42" t="s">
        <v>122</v>
      </c>
      <c r="U249" s="38" t="s">
        <v>112</v>
      </c>
      <c r="V249" s="40">
        <v>90</v>
      </c>
      <c r="W249" s="38" t="s">
        <v>113</v>
      </c>
      <c r="X249" s="40"/>
      <c r="Y249" s="40"/>
      <c r="Z249" s="40"/>
      <c r="AA249" s="41">
        <v>30</v>
      </c>
      <c r="AB249" s="39">
        <v>60</v>
      </c>
      <c r="AC249" s="39">
        <v>10</v>
      </c>
      <c r="AD249" s="43" t="s">
        <v>129</v>
      </c>
      <c r="AE249" s="38" t="s">
        <v>115</v>
      </c>
      <c r="AF249" s="43">
        <v>4</v>
      </c>
      <c r="AG249" s="43">
        <v>3635415</v>
      </c>
      <c r="AH249" s="44">
        <f t="shared" si="17"/>
        <v>14541660</v>
      </c>
      <c r="AI249" s="45">
        <f t="shared" si="16"/>
        <v>16286659.200000001</v>
      </c>
      <c r="AJ249" s="46"/>
      <c r="AK249" s="47"/>
      <c r="AL249" s="46"/>
      <c r="AM249" s="46" t="s">
        <v>116</v>
      </c>
      <c r="AN249" s="36"/>
      <c r="AO249" s="38"/>
      <c r="AP249" s="38"/>
      <c r="AQ249" s="38"/>
      <c r="AR249" s="38" t="s">
        <v>598</v>
      </c>
      <c r="AS249" s="38" t="s">
        <v>598</v>
      </c>
      <c r="AT249" s="38"/>
      <c r="AU249" s="38"/>
      <c r="AV249" s="38"/>
      <c r="AW249" s="38"/>
      <c r="AX249" s="38"/>
      <c r="AY249" s="38"/>
      <c r="BC249" s="50">
        <v>200</v>
      </c>
    </row>
    <row r="250" spans="1:257" s="50" customFormat="1" ht="12.95" customHeight="1">
      <c r="A250" s="36" t="s">
        <v>350</v>
      </c>
      <c r="B250" s="36"/>
      <c r="C250" s="37"/>
      <c r="D250" s="36">
        <v>120008207</v>
      </c>
      <c r="E250" s="38" t="s">
        <v>3506</v>
      </c>
      <c r="F250" s="38">
        <v>22100200</v>
      </c>
      <c r="G250" s="38" t="s">
        <v>1416</v>
      </c>
      <c r="H250" s="38" t="s">
        <v>595</v>
      </c>
      <c r="I250" s="38" t="s">
        <v>596</v>
      </c>
      <c r="J250" s="38" t="s">
        <v>597</v>
      </c>
      <c r="K250" s="39" t="s">
        <v>150</v>
      </c>
      <c r="L250" s="40" t="s">
        <v>105</v>
      </c>
      <c r="M250" s="38" t="s">
        <v>121</v>
      </c>
      <c r="N250" s="41" t="s">
        <v>83</v>
      </c>
      <c r="O250" s="40" t="s">
        <v>107</v>
      </c>
      <c r="P250" s="38" t="s">
        <v>108</v>
      </c>
      <c r="Q250" s="41" t="s">
        <v>151</v>
      </c>
      <c r="R250" s="39" t="s">
        <v>110</v>
      </c>
      <c r="S250" s="40" t="s">
        <v>107</v>
      </c>
      <c r="T250" s="42" t="s">
        <v>122</v>
      </c>
      <c r="U250" s="38" t="s">
        <v>112</v>
      </c>
      <c r="V250" s="40">
        <v>90</v>
      </c>
      <c r="W250" s="38" t="s">
        <v>113</v>
      </c>
      <c r="X250" s="40"/>
      <c r="Y250" s="40"/>
      <c r="Z250" s="40"/>
      <c r="AA250" s="41">
        <v>30</v>
      </c>
      <c r="AB250" s="39">
        <v>60</v>
      </c>
      <c r="AC250" s="39">
        <v>10</v>
      </c>
      <c r="AD250" s="43" t="s">
        <v>129</v>
      </c>
      <c r="AE250" s="38" t="s">
        <v>115</v>
      </c>
      <c r="AF250" s="43">
        <v>7</v>
      </c>
      <c r="AG250" s="43">
        <v>9660000</v>
      </c>
      <c r="AH250" s="44">
        <f t="shared" si="17"/>
        <v>67620000</v>
      </c>
      <c r="AI250" s="45">
        <f t="shared" si="16"/>
        <v>75734400</v>
      </c>
      <c r="AJ250" s="46"/>
      <c r="AK250" s="47"/>
      <c r="AL250" s="46"/>
      <c r="AM250" s="46" t="s">
        <v>116</v>
      </c>
      <c r="AN250" s="36"/>
      <c r="AO250" s="38"/>
      <c r="AP250" s="38"/>
      <c r="AQ250" s="38"/>
      <c r="AR250" s="38" t="s">
        <v>599</v>
      </c>
      <c r="AS250" s="38" t="s">
        <v>599</v>
      </c>
      <c r="AT250" s="38"/>
      <c r="AU250" s="38"/>
      <c r="AV250" s="38"/>
      <c r="AW250" s="38"/>
      <c r="AX250" s="38"/>
      <c r="AY250" s="38"/>
      <c r="BC250" s="50">
        <v>201</v>
      </c>
    </row>
    <row r="251" spans="1:257" s="705" customFormat="1" ht="12.95" customHeight="1">
      <c r="A251" s="692" t="s">
        <v>350</v>
      </c>
      <c r="B251" s="692"/>
      <c r="C251" s="693"/>
      <c r="D251" s="692">
        <v>120006880</v>
      </c>
      <c r="E251" s="694" t="s">
        <v>3507</v>
      </c>
      <c r="F251" s="694">
        <v>22100201</v>
      </c>
      <c r="G251" s="694" t="s">
        <v>1417</v>
      </c>
      <c r="H251" s="694" t="s">
        <v>1198</v>
      </c>
      <c r="I251" s="694" t="s">
        <v>1199</v>
      </c>
      <c r="J251" s="694" t="s">
        <v>1200</v>
      </c>
      <c r="K251" s="695" t="s">
        <v>150</v>
      </c>
      <c r="L251" s="696" t="s">
        <v>105</v>
      </c>
      <c r="M251" s="694" t="s">
        <v>121</v>
      </c>
      <c r="N251" s="697" t="s">
        <v>83</v>
      </c>
      <c r="O251" s="696" t="s">
        <v>107</v>
      </c>
      <c r="P251" s="694" t="s">
        <v>108</v>
      </c>
      <c r="Q251" s="697" t="s">
        <v>109</v>
      </c>
      <c r="R251" s="695" t="s">
        <v>110</v>
      </c>
      <c r="S251" s="696" t="s">
        <v>107</v>
      </c>
      <c r="T251" s="698" t="s">
        <v>122</v>
      </c>
      <c r="U251" s="694" t="s">
        <v>112</v>
      </c>
      <c r="V251" s="696">
        <v>60</v>
      </c>
      <c r="W251" s="694" t="s">
        <v>113</v>
      </c>
      <c r="X251" s="696"/>
      <c r="Y251" s="696"/>
      <c r="Z251" s="696"/>
      <c r="AA251" s="697">
        <v>30</v>
      </c>
      <c r="AB251" s="695">
        <v>60</v>
      </c>
      <c r="AC251" s="695">
        <v>10</v>
      </c>
      <c r="AD251" s="700" t="s">
        <v>129</v>
      </c>
      <c r="AE251" s="694" t="s">
        <v>115</v>
      </c>
      <c r="AF251" s="700">
        <v>3</v>
      </c>
      <c r="AG251" s="700">
        <v>3300000</v>
      </c>
      <c r="AH251" s="701">
        <v>0</v>
      </c>
      <c r="AI251" s="702">
        <v>0</v>
      </c>
      <c r="AJ251" s="703"/>
      <c r="AK251" s="704"/>
      <c r="AL251" s="703"/>
      <c r="AM251" s="703" t="s">
        <v>116</v>
      </c>
      <c r="AN251" s="692"/>
      <c r="AO251" s="694"/>
      <c r="AP251" s="694"/>
      <c r="AQ251" s="694"/>
      <c r="AR251" s="694" t="s">
        <v>600</v>
      </c>
      <c r="AS251" s="694" t="s">
        <v>600</v>
      </c>
      <c r="AT251" s="694"/>
      <c r="AU251" s="694"/>
      <c r="AV251" s="694"/>
      <c r="AW251" s="694"/>
      <c r="AX251" s="694"/>
      <c r="AY251" s="694" t="s">
        <v>3920</v>
      </c>
      <c r="AZ251" s="705" t="s">
        <v>3958</v>
      </c>
      <c r="BC251" s="705">
        <v>202</v>
      </c>
    </row>
    <row r="252" spans="1:257" s="50" customFormat="1" ht="12.95" customHeight="1">
      <c r="A252" s="36" t="s">
        <v>350</v>
      </c>
      <c r="B252" s="36"/>
      <c r="C252" s="37"/>
      <c r="D252" s="36">
        <v>120005374</v>
      </c>
      <c r="E252" s="38" t="s">
        <v>3508</v>
      </c>
      <c r="F252" s="38">
        <v>22100202</v>
      </c>
      <c r="G252" s="38" t="s">
        <v>1418</v>
      </c>
      <c r="H252" s="38" t="s">
        <v>601</v>
      </c>
      <c r="I252" s="38" t="s">
        <v>596</v>
      </c>
      <c r="J252" s="38" t="s">
        <v>602</v>
      </c>
      <c r="K252" s="39" t="s">
        <v>603</v>
      </c>
      <c r="L252" s="40" t="s">
        <v>604</v>
      </c>
      <c r="M252" s="38" t="s">
        <v>121</v>
      </c>
      <c r="N252" s="41" t="s">
        <v>83</v>
      </c>
      <c r="O252" s="40" t="s">
        <v>107</v>
      </c>
      <c r="P252" s="38" t="s">
        <v>108</v>
      </c>
      <c r="Q252" s="41" t="s">
        <v>151</v>
      </c>
      <c r="R252" s="39" t="s">
        <v>110</v>
      </c>
      <c r="S252" s="40" t="s">
        <v>107</v>
      </c>
      <c r="T252" s="42" t="s">
        <v>122</v>
      </c>
      <c r="U252" s="38" t="s">
        <v>112</v>
      </c>
      <c r="V252" s="40">
        <v>90</v>
      </c>
      <c r="W252" s="38" t="s">
        <v>113</v>
      </c>
      <c r="X252" s="40"/>
      <c r="Y252" s="40"/>
      <c r="Z252" s="40"/>
      <c r="AA252" s="41">
        <v>30</v>
      </c>
      <c r="AB252" s="39">
        <v>60</v>
      </c>
      <c r="AC252" s="39">
        <v>10</v>
      </c>
      <c r="AD252" s="43" t="s">
        <v>129</v>
      </c>
      <c r="AE252" s="38" t="s">
        <v>115</v>
      </c>
      <c r="AF252" s="43">
        <v>4</v>
      </c>
      <c r="AG252" s="43">
        <v>968000</v>
      </c>
      <c r="AH252" s="44">
        <v>0</v>
      </c>
      <c r="AI252" s="45">
        <f t="shared" ref="AI252:AI261" si="18">AH252*1.12</f>
        <v>0</v>
      </c>
      <c r="AJ252" s="46"/>
      <c r="AK252" s="47"/>
      <c r="AL252" s="46"/>
      <c r="AM252" s="46" t="s">
        <v>116</v>
      </c>
      <c r="AN252" s="36"/>
      <c r="AO252" s="38"/>
      <c r="AP252" s="38"/>
      <c r="AQ252" s="38"/>
      <c r="AR252" s="38" t="s">
        <v>605</v>
      </c>
      <c r="AS252" s="38" t="s">
        <v>605</v>
      </c>
      <c r="AT252" s="38"/>
      <c r="AU252" s="38"/>
      <c r="AV252" s="38"/>
      <c r="AW252" s="38"/>
      <c r="AX252" s="38"/>
      <c r="AY252" s="38"/>
      <c r="BC252" s="50">
        <v>203</v>
      </c>
    </row>
    <row r="253" spans="1:257" s="50" customFormat="1" ht="12.95" customHeight="1">
      <c r="A253" s="348" t="s">
        <v>350</v>
      </c>
      <c r="B253" s="347"/>
      <c r="C253" s="347"/>
      <c r="D253" s="348">
        <v>120005374</v>
      </c>
      <c r="E253" s="348" t="s">
        <v>3897</v>
      </c>
      <c r="F253" s="348">
        <v>22100202</v>
      </c>
      <c r="G253" s="328"/>
      <c r="H253" s="445" t="s">
        <v>601</v>
      </c>
      <c r="I253" s="445" t="s">
        <v>596</v>
      </c>
      <c r="J253" s="445" t="s">
        <v>602</v>
      </c>
      <c r="K253" s="348" t="s">
        <v>603</v>
      </c>
      <c r="L253" s="348" t="s">
        <v>604</v>
      </c>
      <c r="M253" s="327" t="s">
        <v>121</v>
      </c>
      <c r="N253" s="348" t="s">
        <v>83</v>
      </c>
      <c r="O253" s="347" t="s">
        <v>107</v>
      </c>
      <c r="P253" s="350" t="s">
        <v>108</v>
      </c>
      <c r="Q253" s="327" t="s">
        <v>1094</v>
      </c>
      <c r="R253" s="327" t="s">
        <v>110</v>
      </c>
      <c r="S253" s="347" t="s">
        <v>107</v>
      </c>
      <c r="T253" s="350" t="s">
        <v>122</v>
      </c>
      <c r="U253" s="327" t="s">
        <v>112</v>
      </c>
      <c r="V253" s="327">
        <v>90</v>
      </c>
      <c r="W253" s="327" t="s">
        <v>113</v>
      </c>
      <c r="X253" s="327"/>
      <c r="Y253" s="327"/>
      <c r="Z253" s="327"/>
      <c r="AA253" s="579">
        <v>30</v>
      </c>
      <c r="AB253" s="327">
        <v>60</v>
      </c>
      <c r="AC253" s="579">
        <v>10</v>
      </c>
      <c r="AD253" s="327" t="s">
        <v>129</v>
      </c>
      <c r="AE253" s="327" t="s">
        <v>115</v>
      </c>
      <c r="AF253" s="591">
        <v>4</v>
      </c>
      <c r="AG253" s="597">
        <v>968000</v>
      </c>
      <c r="AH253" s="602">
        <f>AF253*AG253</f>
        <v>3872000</v>
      </c>
      <c r="AI253" s="616">
        <f t="shared" si="18"/>
        <v>4336640</v>
      </c>
      <c r="AJ253" s="349"/>
      <c r="AK253" s="349"/>
      <c r="AL253" s="349"/>
      <c r="AM253" s="637" t="s">
        <v>116</v>
      </c>
      <c r="AN253" s="644"/>
      <c r="AO253" s="644"/>
      <c r="AP253" s="327"/>
      <c r="AQ253" s="327"/>
      <c r="AR253" s="327" t="s">
        <v>605</v>
      </c>
      <c r="AS253" s="328"/>
      <c r="AT253" s="327"/>
      <c r="AU253" s="327"/>
      <c r="AV253" s="327"/>
      <c r="AW253" s="327"/>
      <c r="AX253" s="327"/>
      <c r="AY253" s="327" t="s">
        <v>3898</v>
      </c>
      <c r="AZ253" s="680"/>
      <c r="BA253" s="329"/>
      <c r="BB253" s="446" t="e">
        <f>VLOOKUP(#REF!,E1:BC250,52,0)</f>
        <v>#REF!</v>
      </c>
      <c r="BC253" s="446" t="e">
        <f>BB253+0.5</f>
        <v>#REF!</v>
      </c>
      <c r="BD253" s="329"/>
      <c r="BE253" s="329"/>
      <c r="BF253" s="329"/>
      <c r="BG253" s="329"/>
      <c r="BH253" s="329"/>
      <c r="BI253" s="329"/>
      <c r="BJ253" s="329"/>
      <c r="BK253" s="329"/>
      <c r="BL253" s="329"/>
      <c r="BM253" s="329"/>
      <c r="BN253" s="329"/>
      <c r="BO253" s="329"/>
      <c r="BP253" s="329"/>
      <c r="BQ253" s="329"/>
      <c r="BR253" s="329"/>
      <c r="BS253" s="329"/>
      <c r="BT253" s="329"/>
      <c r="BU253" s="329"/>
      <c r="BV253" s="329"/>
      <c r="BW253" s="329"/>
      <c r="BX253" s="329"/>
      <c r="BY253" s="329"/>
      <c r="BZ253" s="329"/>
      <c r="CA253" s="329"/>
      <c r="CB253" s="329"/>
      <c r="CC253" s="329"/>
      <c r="CD253" s="329"/>
      <c r="CE253" s="329"/>
      <c r="CF253" s="329"/>
      <c r="CG253" s="329"/>
      <c r="CH253" s="329"/>
      <c r="CI253" s="329"/>
      <c r="CJ253" s="329"/>
      <c r="CK253" s="329"/>
      <c r="CL253" s="329"/>
      <c r="CM253" s="329"/>
      <c r="CN253" s="329"/>
      <c r="CO253" s="329"/>
      <c r="CP253" s="329"/>
      <c r="CQ253" s="329"/>
      <c r="CR253" s="329"/>
      <c r="CS253" s="329"/>
      <c r="CT253" s="329"/>
      <c r="CU253" s="329"/>
      <c r="CV253" s="329"/>
      <c r="CW253" s="329"/>
      <c r="CX253" s="329"/>
      <c r="CY253" s="329"/>
      <c r="CZ253" s="329"/>
      <c r="DA253" s="329"/>
      <c r="DB253" s="329"/>
      <c r="DC253" s="329"/>
      <c r="DD253" s="329"/>
      <c r="DE253" s="329"/>
      <c r="DF253" s="329"/>
      <c r="DG253" s="329"/>
      <c r="DH253" s="329"/>
      <c r="DI253" s="329"/>
      <c r="DJ253" s="329"/>
      <c r="DK253" s="329"/>
      <c r="DL253" s="329"/>
      <c r="DM253" s="329"/>
      <c r="DN253" s="329"/>
      <c r="DO253" s="329"/>
      <c r="DP253" s="329"/>
      <c r="DQ253" s="329"/>
      <c r="DR253" s="329"/>
      <c r="DS253" s="329"/>
      <c r="DT253" s="329"/>
      <c r="DU253" s="329"/>
      <c r="DV253" s="329"/>
      <c r="DW253" s="329"/>
      <c r="DX253" s="329"/>
      <c r="DY253" s="329"/>
      <c r="DZ253" s="329"/>
      <c r="EA253" s="329"/>
      <c r="EB253" s="329"/>
      <c r="EC253" s="329"/>
      <c r="ED253" s="329"/>
      <c r="EE253" s="329"/>
      <c r="EF253" s="329"/>
      <c r="EG253" s="329"/>
      <c r="EH253" s="329"/>
      <c r="EI253" s="329"/>
      <c r="EJ253" s="329"/>
      <c r="EK253" s="329"/>
      <c r="EL253" s="329"/>
      <c r="EM253" s="329"/>
      <c r="EN253" s="329"/>
      <c r="EO253" s="329"/>
      <c r="EP253" s="329"/>
      <c r="EQ253" s="329"/>
      <c r="ER253" s="329"/>
      <c r="ES253" s="329"/>
      <c r="ET253" s="329"/>
      <c r="EU253" s="329"/>
      <c r="EV253" s="329"/>
      <c r="EW253" s="329"/>
      <c r="EX253" s="329"/>
      <c r="EY253" s="329"/>
      <c r="EZ253" s="329"/>
      <c r="FA253" s="329"/>
      <c r="FB253" s="329"/>
      <c r="FC253" s="329"/>
      <c r="FD253" s="329"/>
      <c r="FE253" s="329"/>
      <c r="FF253" s="329"/>
      <c r="FG253" s="329"/>
      <c r="FH253" s="329"/>
      <c r="FI253" s="329"/>
      <c r="FJ253" s="329"/>
      <c r="FK253" s="329"/>
      <c r="FL253" s="329"/>
      <c r="FM253" s="329"/>
      <c r="FN253" s="329"/>
      <c r="FO253" s="329"/>
      <c r="FP253" s="329"/>
      <c r="FQ253" s="329"/>
      <c r="FR253" s="329"/>
      <c r="FS253" s="329"/>
      <c r="FT253" s="329"/>
      <c r="FU253" s="329"/>
      <c r="FV253" s="329"/>
      <c r="FW253" s="329"/>
      <c r="FX253" s="329"/>
      <c r="FY253" s="329"/>
      <c r="FZ253" s="329"/>
      <c r="GA253" s="329"/>
      <c r="GB253" s="329"/>
      <c r="GC253" s="329"/>
      <c r="GD253" s="329"/>
      <c r="GE253" s="329"/>
      <c r="GF253" s="329"/>
      <c r="GG253" s="329"/>
      <c r="GH253" s="329"/>
      <c r="GI253" s="329"/>
      <c r="GJ253" s="329"/>
      <c r="GK253" s="329"/>
      <c r="GL253" s="329"/>
      <c r="GM253" s="329"/>
      <c r="GN253" s="329"/>
      <c r="GO253" s="329"/>
      <c r="GP253" s="329"/>
      <c r="GQ253" s="329"/>
      <c r="GR253" s="329"/>
      <c r="GS253" s="329"/>
      <c r="GT253" s="329"/>
      <c r="GU253" s="329"/>
      <c r="GV253" s="329"/>
      <c r="GW253" s="329"/>
      <c r="GX253" s="329"/>
      <c r="GY253" s="329"/>
      <c r="GZ253" s="329"/>
      <c r="HA253" s="329"/>
      <c r="HB253" s="329"/>
      <c r="HC253" s="329"/>
      <c r="HD253" s="329"/>
      <c r="HE253" s="329"/>
      <c r="HF253" s="329"/>
      <c r="HG253" s="329"/>
      <c r="HH253" s="329"/>
      <c r="HI253" s="329"/>
      <c r="HJ253" s="329"/>
      <c r="HK253" s="329"/>
      <c r="HL253" s="329"/>
      <c r="HM253" s="329"/>
      <c r="HN253" s="329"/>
      <c r="HO253" s="329"/>
      <c r="HP253" s="329"/>
      <c r="HQ253" s="329"/>
      <c r="HR253" s="329"/>
      <c r="HS253" s="329"/>
      <c r="HT253" s="329"/>
      <c r="HU253" s="329"/>
      <c r="HV253" s="329"/>
      <c r="HW253" s="329"/>
      <c r="HX253" s="329"/>
      <c r="HY253" s="329"/>
      <c r="HZ253" s="329"/>
      <c r="IA253" s="329"/>
      <c r="IB253" s="329"/>
      <c r="IC253" s="329"/>
      <c r="ID253" s="329"/>
      <c r="IE253" s="329"/>
      <c r="IF253" s="329"/>
      <c r="IG253" s="329"/>
      <c r="IH253" s="329"/>
      <c r="II253" s="329"/>
      <c r="IJ253" s="329"/>
      <c r="IK253" s="329"/>
      <c r="IL253" s="329"/>
      <c r="IM253" s="329"/>
      <c r="IN253" s="329"/>
      <c r="IO253" s="329"/>
      <c r="IP253" s="329"/>
      <c r="IQ253" s="329"/>
      <c r="IR253" s="329"/>
      <c r="IS253" s="329"/>
      <c r="IT253" s="329"/>
      <c r="IU253" s="329"/>
      <c r="IV253" s="329"/>
      <c r="IW253" s="329"/>
    </row>
    <row r="254" spans="1:257" s="50" customFormat="1" ht="12.95" customHeight="1">
      <c r="A254" s="36" t="s">
        <v>350</v>
      </c>
      <c r="B254" s="36"/>
      <c r="C254" s="37"/>
      <c r="D254" s="36">
        <v>120006878</v>
      </c>
      <c r="E254" s="38" t="s">
        <v>3509</v>
      </c>
      <c r="F254" s="38">
        <v>22100203</v>
      </c>
      <c r="G254" s="38" t="s">
        <v>1419</v>
      </c>
      <c r="H254" s="38" t="s">
        <v>601</v>
      </c>
      <c r="I254" s="38" t="s">
        <v>596</v>
      </c>
      <c r="J254" s="38" t="s">
        <v>602</v>
      </c>
      <c r="K254" s="39" t="s">
        <v>603</v>
      </c>
      <c r="L254" s="40" t="s">
        <v>604</v>
      </c>
      <c r="M254" s="38" t="s">
        <v>121</v>
      </c>
      <c r="N254" s="41" t="s">
        <v>83</v>
      </c>
      <c r="O254" s="40" t="s">
        <v>107</v>
      </c>
      <c r="P254" s="38" t="s">
        <v>108</v>
      </c>
      <c r="Q254" s="41" t="s">
        <v>151</v>
      </c>
      <c r="R254" s="39" t="s">
        <v>110</v>
      </c>
      <c r="S254" s="40" t="s">
        <v>107</v>
      </c>
      <c r="T254" s="42" t="s">
        <v>122</v>
      </c>
      <c r="U254" s="38" t="s">
        <v>112</v>
      </c>
      <c r="V254" s="40">
        <v>90</v>
      </c>
      <c r="W254" s="38" t="s">
        <v>113</v>
      </c>
      <c r="X254" s="40"/>
      <c r="Y254" s="40"/>
      <c r="Z254" s="40"/>
      <c r="AA254" s="41">
        <v>30</v>
      </c>
      <c r="AB254" s="39">
        <v>60</v>
      </c>
      <c r="AC254" s="39">
        <v>10</v>
      </c>
      <c r="AD254" s="43" t="s">
        <v>129</v>
      </c>
      <c r="AE254" s="38" t="s">
        <v>115</v>
      </c>
      <c r="AF254" s="43">
        <v>4</v>
      </c>
      <c r="AG254" s="43">
        <v>617727.74</v>
      </c>
      <c r="AH254" s="44">
        <v>0</v>
      </c>
      <c r="AI254" s="45">
        <f t="shared" si="18"/>
        <v>0</v>
      </c>
      <c r="AJ254" s="46"/>
      <c r="AK254" s="47"/>
      <c r="AL254" s="46"/>
      <c r="AM254" s="46" t="s">
        <v>116</v>
      </c>
      <c r="AN254" s="36"/>
      <c r="AO254" s="38"/>
      <c r="AP254" s="38"/>
      <c r="AQ254" s="38"/>
      <c r="AR254" s="38" t="s">
        <v>606</v>
      </c>
      <c r="AS254" s="38" t="s">
        <v>606</v>
      </c>
      <c r="AT254" s="38"/>
      <c r="AU254" s="38"/>
      <c r="AV254" s="38"/>
      <c r="AW254" s="38"/>
      <c r="AX254" s="38"/>
      <c r="AY254" s="38"/>
      <c r="BC254" s="50">
        <v>204</v>
      </c>
    </row>
    <row r="255" spans="1:257" s="50" customFormat="1" ht="12.95" customHeight="1">
      <c r="A255" s="348" t="s">
        <v>350</v>
      </c>
      <c r="B255" s="347"/>
      <c r="C255" s="347"/>
      <c r="D255" s="348">
        <v>120006878</v>
      </c>
      <c r="E255" s="348" t="s">
        <v>3899</v>
      </c>
      <c r="F255" s="348">
        <v>22100203</v>
      </c>
      <c r="G255" s="328"/>
      <c r="H255" s="445" t="s">
        <v>601</v>
      </c>
      <c r="I255" s="445" t="s">
        <v>596</v>
      </c>
      <c r="J255" s="445" t="s">
        <v>602</v>
      </c>
      <c r="K255" s="348" t="s">
        <v>603</v>
      </c>
      <c r="L255" s="348" t="s">
        <v>604</v>
      </c>
      <c r="M255" s="327" t="s">
        <v>121</v>
      </c>
      <c r="N255" s="348" t="s">
        <v>83</v>
      </c>
      <c r="O255" s="347" t="s">
        <v>107</v>
      </c>
      <c r="P255" s="350" t="s">
        <v>108</v>
      </c>
      <c r="Q255" s="327" t="s">
        <v>1094</v>
      </c>
      <c r="R255" s="327" t="s">
        <v>110</v>
      </c>
      <c r="S255" s="347" t="s">
        <v>107</v>
      </c>
      <c r="T255" s="350" t="s">
        <v>122</v>
      </c>
      <c r="U255" s="327" t="s">
        <v>112</v>
      </c>
      <c r="V255" s="327">
        <v>90</v>
      </c>
      <c r="W255" s="327" t="s">
        <v>113</v>
      </c>
      <c r="X255" s="327"/>
      <c r="Y255" s="327"/>
      <c r="Z255" s="327"/>
      <c r="AA255" s="579">
        <v>30</v>
      </c>
      <c r="AB255" s="327">
        <v>60</v>
      </c>
      <c r="AC255" s="579">
        <v>10</v>
      </c>
      <c r="AD255" s="327" t="s">
        <v>129</v>
      </c>
      <c r="AE255" s="327" t="s">
        <v>115</v>
      </c>
      <c r="AF255" s="591">
        <v>4</v>
      </c>
      <c r="AG255" s="597">
        <v>617727.74</v>
      </c>
      <c r="AH255" s="602">
        <f t="shared" ref="AH255:AH261" si="19">AF255*AG255</f>
        <v>2470910.96</v>
      </c>
      <c r="AI255" s="616">
        <f t="shared" si="18"/>
        <v>2767420.2752</v>
      </c>
      <c r="AJ255" s="349"/>
      <c r="AK255" s="349"/>
      <c r="AL255" s="349"/>
      <c r="AM255" s="637" t="s">
        <v>116</v>
      </c>
      <c r="AN255" s="644"/>
      <c r="AO255" s="644"/>
      <c r="AP255" s="327"/>
      <c r="AQ255" s="327"/>
      <c r="AR255" s="327" t="s">
        <v>606</v>
      </c>
      <c r="AS255" s="328"/>
      <c r="AT255" s="327"/>
      <c r="AU255" s="327"/>
      <c r="AV255" s="327"/>
      <c r="AW255" s="327"/>
      <c r="AX255" s="327"/>
      <c r="AY255" s="327" t="s">
        <v>3898</v>
      </c>
      <c r="AZ255" s="680"/>
      <c r="BA255" s="329"/>
      <c r="BB255" s="446" t="e">
        <f>VLOOKUP(#REF!,E1:BC252,52,0)</f>
        <v>#REF!</v>
      </c>
      <c r="BC255" s="446" t="e">
        <f>BB255+0.5</f>
        <v>#REF!</v>
      </c>
      <c r="BD255" s="329"/>
      <c r="BE255" s="329"/>
      <c r="BF255" s="329"/>
      <c r="BG255" s="329"/>
      <c r="BH255" s="329"/>
      <c r="BI255" s="329"/>
      <c r="BJ255" s="329"/>
      <c r="BK255" s="329"/>
      <c r="BL255" s="329"/>
      <c r="BM255" s="329"/>
      <c r="BN255" s="329"/>
      <c r="BO255" s="329"/>
      <c r="BP255" s="329"/>
      <c r="BQ255" s="329"/>
      <c r="BR255" s="329"/>
      <c r="BS255" s="329"/>
      <c r="BT255" s="329"/>
      <c r="BU255" s="329"/>
      <c r="BV255" s="329"/>
      <c r="BW255" s="329"/>
      <c r="BX255" s="329"/>
      <c r="BY255" s="329"/>
      <c r="BZ255" s="329"/>
      <c r="CA255" s="329"/>
      <c r="CB255" s="329"/>
      <c r="CC255" s="329"/>
      <c r="CD255" s="329"/>
      <c r="CE255" s="329"/>
      <c r="CF255" s="329"/>
      <c r="CG255" s="329"/>
      <c r="CH255" s="329"/>
      <c r="CI255" s="329"/>
      <c r="CJ255" s="329"/>
      <c r="CK255" s="329"/>
      <c r="CL255" s="329"/>
      <c r="CM255" s="329"/>
      <c r="CN255" s="329"/>
      <c r="CO255" s="329"/>
      <c r="CP255" s="329"/>
      <c r="CQ255" s="329"/>
      <c r="CR255" s="329"/>
      <c r="CS255" s="329"/>
      <c r="CT255" s="329"/>
      <c r="CU255" s="329"/>
      <c r="CV255" s="329"/>
      <c r="CW255" s="329"/>
      <c r="CX255" s="329"/>
      <c r="CY255" s="329"/>
      <c r="CZ255" s="329"/>
      <c r="DA255" s="329"/>
      <c r="DB255" s="329"/>
      <c r="DC255" s="329"/>
      <c r="DD255" s="329"/>
      <c r="DE255" s="329"/>
      <c r="DF255" s="329"/>
      <c r="DG255" s="329"/>
      <c r="DH255" s="329"/>
      <c r="DI255" s="329"/>
      <c r="DJ255" s="329"/>
      <c r="DK255" s="329"/>
      <c r="DL255" s="329"/>
      <c r="DM255" s="329"/>
      <c r="DN255" s="329"/>
      <c r="DO255" s="329"/>
      <c r="DP255" s="329"/>
      <c r="DQ255" s="329"/>
      <c r="DR255" s="329"/>
      <c r="DS255" s="329"/>
      <c r="DT255" s="329"/>
      <c r="DU255" s="329"/>
      <c r="DV255" s="329"/>
      <c r="DW255" s="329"/>
      <c r="DX255" s="329"/>
      <c r="DY255" s="329"/>
      <c r="DZ255" s="329"/>
      <c r="EA255" s="329"/>
      <c r="EB255" s="329"/>
      <c r="EC255" s="329"/>
      <c r="ED255" s="329"/>
      <c r="EE255" s="329"/>
      <c r="EF255" s="329"/>
      <c r="EG255" s="329"/>
      <c r="EH255" s="329"/>
      <c r="EI255" s="329"/>
      <c r="EJ255" s="329"/>
      <c r="EK255" s="329"/>
      <c r="EL255" s="329"/>
      <c r="EM255" s="329"/>
      <c r="EN255" s="329"/>
      <c r="EO255" s="329"/>
      <c r="EP255" s="329"/>
      <c r="EQ255" s="329"/>
      <c r="ER255" s="329"/>
      <c r="ES255" s="329"/>
      <c r="ET255" s="329"/>
      <c r="EU255" s="329"/>
      <c r="EV255" s="329"/>
      <c r="EW255" s="329"/>
      <c r="EX255" s="329"/>
      <c r="EY255" s="329"/>
      <c r="EZ255" s="329"/>
      <c r="FA255" s="329"/>
      <c r="FB255" s="329"/>
      <c r="FC255" s="329"/>
      <c r="FD255" s="329"/>
      <c r="FE255" s="329"/>
      <c r="FF255" s="329"/>
      <c r="FG255" s="329"/>
      <c r="FH255" s="329"/>
      <c r="FI255" s="329"/>
      <c r="FJ255" s="329"/>
      <c r="FK255" s="329"/>
      <c r="FL255" s="329"/>
      <c r="FM255" s="329"/>
      <c r="FN255" s="329"/>
      <c r="FO255" s="329"/>
      <c r="FP255" s="329"/>
      <c r="FQ255" s="329"/>
      <c r="FR255" s="329"/>
      <c r="FS255" s="329"/>
      <c r="FT255" s="329"/>
      <c r="FU255" s="329"/>
      <c r="FV255" s="329"/>
      <c r="FW255" s="329"/>
      <c r="FX255" s="329"/>
      <c r="FY255" s="329"/>
      <c r="FZ255" s="329"/>
      <c r="GA255" s="329"/>
      <c r="GB255" s="329"/>
      <c r="GC255" s="329"/>
      <c r="GD255" s="329"/>
      <c r="GE255" s="329"/>
      <c r="GF255" s="329"/>
      <c r="GG255" s="329"/>
      <c r="GH255" s="329"/>
      <c r="GI255" s="329"/>
      <c r="GJ255" s="329"/>
      <c r="GK255" s="329"/>
      <c r="GL255" s="329"/>
      <c r="GM255" s="329"/>
      <c r="GN255" s="329"/>
      <c r="GO255" s="329"/>
      <c r="GP255" s="329"/>
      <c r="GQ255" s="329"/>
      <c r="GR255" s="329"/>
      <c r="GS255" s="329"/>
      <c r="GT255" s="329"/>
      <c r="GU255" s="329"/>
      <c r="GV255" s="329"/>
      <c r="GW255" s="329"/>
      <c r="GX255" s="329"/>
      <c r="GY255" s="329"/>
      <c r="GZ255" s="329"/>
      <c r="HA255" s="329"/>
      <c r="HB255" s="329"/>
      <c r="HC255" s="329"/>
      <c r="HD255" s="329"/>
      <c r="HE255" s="329"/>
      <c r="HF255" s="329"/>
      <c r="HG255" s="329"/>
      <c r="HH255" s="329"/>
      <c r="HI255" s="329"/>
      <c r="HJ255" s="329"/>
      <c r="HK255" s="329"/>
      <c r="HL255" s="329"/>
      <c r="HM255" s="329"/>
      <c r="HN255" s="329"/>
      <c r="HO255" s="329"/>
      <c r="HP255" s="329"/>
      <c r="HQ255" s="329"/>
      <c r="HR255" s="329"/>
      <c r="HS255" s="329"/>
      <c r="HT255" s="329"/>
      <c r="HU255" s="329"/>
      <c r="HV255" s="329"/>
      <c r="HW255" s="329"/>
      <c r="HX255" s="329"/>
      <c r="HY255" s="329"/>
      <c r="HZ255" s="329"/>
      <c r="IA255" s="329"/>
      <c r="IB255" s="329"/>
      <c r="IC255" s="329"/>
      <c r="ID255" s="329"/>
      <c r="IE255" s="329"/>
      <c r="IF255" s="329"/>
      <c r="IG255" s="329"/>
      <c r="IH255" s="329"/>
      <c r="II255" s="329"/>
      <c r="IJ255" s="329"/>
      <c r="IK255" s="329"/>
      <c r="IL255" s="329"/>
      <c r="IM255" s="329"/>
      <c r="IN255" s="329"/>
      <c r="IO255" s="329"/>
      <c r="IP255" s="329"/>
      <c r="IQ255" s="329"/>
      <c r="IR255" s="329"/>
      <c r="IS255" s="329"/>
      <c r="IT255" s="329"/>
      <c r="IU255" s="329"/>
      <c r="IV255" s="329"/>
      <c r="IW255" s="329"/>
    </row>
    <row r="256" spans="1:257" s="50" customFormat="1" ht="12.95" customHeight="1">
      <c r="A256" s="36" t="s">
        <v>350</v>
      </c>
      <c r="B256" s="36"/>
      <c r="C256" s="37"/>
      <c r="D256" s="36">
        <v>120006877</v>
      </c>
      <c r="E256" s="38" t="s">
        <v>3510</v>
      </c>
      <c r="F256" s="38">
        <v>22100204</v>
      </c>
      <c r="G256" s="38" t="s">
        <v>1420</v>
      </c>
      <c r="H256" s="38" t="s">
        <v>607</v>
      </c>
      <c r="I256" s="38" t="s">
        <v>596</v>
      </c>
      <c r="J256" s="38" t="s">
        <v>608</v>
      </c>
      <c r="K256" s="39" t="s">
        <v>150</v>
      </c>
      <c r="L256" s="40" t="s">
        <v>105</v>
      </c>
      <c r="M256" s="38" t="s">
        <v>121</v>
      </c>
      <c r="N256" s="41" t="s">
        <v>83</v>
      </c>
      <c r="O256" s="40" t="s">
        <v>107</v>
      </c>
      <c r="P256" s="38" t="s">
        <v>108</v>
      </c>
      <c r="Q256" s="41" t="s">
        <v>151</v>
      </c>
      <c r="R256" s="39" t="s">
        <v>110</v>
      </c>
      <c r="S256" s="40" t="s">
        <v>107</v>
      </c>
      <c r="T256" s="42" t="s">
        <v>122</v>
      </c>
      <c r="U256" s="38" t="s">
        <v>112</v>
      </c>
      <c r="V256" s="40">
        <v>60</v>
      </c>
      <c r="W256" s="38" t="s">
        <v>113</v>
      </c>
      <c r="X256" s="40"/>
      <c r="Y256" s="40"/>
      <c r="Z256" s="40"/>
      <c r="AA256" s="41">
        <v>30</v>
      </c>
      <c r="AB256" s="39">
        <v>60</v>
      </c>
      <c r="AC256" s="39">
        <v>10</v>
      </c>
      <c r="AD256" s="43" t="s">
        <v>129</v>
      </c>
      <c r="AE256" s="38" t="s">
        <v>115</v>
      </c>
      <c r="AF256" s="43">
        <v>2</v>
      </c>
      <c r="AG256" s="195">
        <v>5300000</v>
      </c>
      <c r="AH256" s="44">
        <f t="shared" si="19"/>
        <v>10600000</v>
      </c>
      <c r="AI256" s="45">
        <f t="shared" si="18"/>
        <v>11872000.000000002</v>
      </c>
      <c r="AJ256" s="46"/>
      <c r="AK256" s="47"/>
      <c r="AL256" s="46"/>
      <c r="AM256" s="46" t="s">
        <v>116</v>
      </c>
      <c r="AN256" s="36"/>
      <c r="AO256" s="38"/>
      <c r="AP256" s="38"/>
      <c r="AQ256" s="38"/>
      <c r="AR256" s="38" t="s">
        <v>609</v>
      </c>
      <c r="AS256" s="38" t="s">
        <v>609</v>
      </c>
      <c r="AT256" s="38"/>
      <c r="AU256" s="38"/>
      <c r="AV256" s="38"/>
      <c r="AW256" s="38"/>
      <c r="AX256" s="38"/>
      <c r="AY256" s="38"/>
      <c r="BC256" s="50">
        <v>205</v>
      </c>
    </row>
    <row r="257" spans="1:257" s="50" customFormat="1" ht="12.95" customHeight="1">
      <c r="A257" s="36" t="s">
        <v>350</v>
      </c>
      <c r="B257" s="36"/>
      <c r="C257" s="37"/>
      <c r="D257" s="36">
        <v>210000196</v>
      </c>
      <c r="E257" s="38" t="s">
        <v>1468</v>
      </c>
      <c r="F257" s="38">
        <v>22100205</v>
      </c>
      <c r="G257" s="38" t="s">
        <v>1421</v>
      </c>
      <c r="H257" s="38" t="s">
        <v>610</v>
      </c>
      <c r="I257" s="38" t="s">
        <v>611</v>
      </c>
      <c r="J257" s="38" t="s">
        <v>612</v>
      </c>
      <c r="K257" s="39" t="s">
        <v>104</v>
      </c>
      <c r="L257" s="40" t="s">
        <v>105</v>
      </c>
      <c r="M257" s="38" t="s">
        <v>121</v>
      </c>
      <c r="N257" s="41" t="s">
        <v>83</v>
      </c>
      <c r="O257" s="40" t="s">
        <v>107</v>
      </c>
      <c r="P257" s="38" t="s">
        <v>108</v>
      </c>
      <c r="Q257" s="41" t="s">
        <v>109</v>
      </c>
      <c r="R257" s="39" t="s">
        <v>110</v>
      </c>
      <c r="S257" s="40" t="s">
        <v>107</v>
      </c>
      <c r="T257" s="42" t="s">
        <v>122</v>
      </c>
      <c r="U257" s="38" t="s">
        <v>112</v>
      </c>
      <c r="V257" s="40">
        <v>60</v>
      </c>
      <c r="W257" s="38" t="s">
        <v>113</v>
      </c>
      <c r="X257" s="40"/>
      <c r="Y257" s="40"/>
      <c r="Z257" s="40"/>
      <c r="AA257" s="41">
        <v>30</v>
      </c>
      <c r="AB257" s="39">
        <v>60</v>
      </c>
      <c r="AC257" s="39">
        <v>10</v>
      </c>
      <c r="AD257" s="43" t="s">
        <v>129</v>
      </c>
      <c r="AE257" s="38" t="s">
        <v>115</v>
      </c>
      <c r="AF257" s="43">
        <v>42</v>
      </c>
      <c r="AG257" s="43">
        <v>13637</v>
      </c>
      <c r="AH257" s="44">
        <f t="shared" si="19"/>
        <v>572754</v>
      </c>
      <c r="AI257" s="45">
        <f t="shared" si="18"/>
        <v>641484.4800000001</v>
      </c>
      <c r="AJ257" s="46"/>
      <c r="AK257" s="47"/>
      <c r="AL257" s="46"/>
      <c r="AM257" s="46" t="s">
        <v>116</v>
      </c>
      <c r="AN257" s="36"/>
      <c r="AO257" s="38"/>
      <c r="AP257" s="38"/>
      <c r="AQ257" s="38"/>
      <c r="AR257" s="38" t="s">
        <v>613</v>
      </c>
      <c r="AS257" s="38" t="s">
        <v>613</v>
      </c>
      <c r="AT257" s="38"/>
      <c r="AU257" s="38"/>
      <c r="AV257" s="38"/>
      <c r="AW257" s="38"/>
      <c r="AX257" s="38"/>
      <c r="AY257" s="38"/>
      <c r="BC257" s="50">
        <v>206</v>
      </c>
    </row>
    <row r="258" spans="1:257" s="50" customFormat="1" ht="12.95" customHeight="1">
      <c r="A258" s="36" t="s">
        <v>350</v>
      </c>
      <c r="B258" s="36"/>
      <c r="C258" s="37"/>
      <c r="D258" s="36">
        <v>210018457</v>
      </c>
      <c r="E258" s="38" t="s">
        <v>1469</v>
      </c>
      <c r="F258" s="38">
        <v>22100206</v>
      </c>
      <c r="G258" s="38" t="s">
        <v>1422</v>
      </c>
      <c r="H258" s="38" t="s">
        <v>614</v>
      </c>
      <c r="I258" s="38" t="s">
        <v>611</v>
      </c>
      <c r="J258" s="38" t="s">
        <v>615</v>
      </c>
      <c r="K258" s="39" t="s">
        <v>104</v>
      </c>
      <c r="L258" s="40" t="s">
        <v>105</v>
      </c>
      <c r="M258" s="38" t="s">
        <v>121</v>
      </c>
      <c r="N258" s="41" t="s">
        <v>83</v>
      </c>
      <c r="O258" s="40" t="s">
        <v>107</v>
      </c>
      <c r="P258" s="38" t="s">
        <v>108</v>
      </c>
      <c r="Q258" s="41" t="s">
        <v>109</v>
      </c>
      <c r="R258" s="39" t="s">
        <v>110</v>
      </c>
      <c r="S258" s="40" t="s">
        <v>107</v>
      </c>
      <c r="T258" s="42" t="s">
        <v>122</v>
      </c>
      <c r="U258" s="38" t="s">
        <v>112</v>
      </c>
      <c r="V258" s="40">
        <v>60</v>
      </c>
      <c r="W258" s="38" t="s">
        <v>113</v>
      </c>
      <c r="X258" s="40"/>
      <c r="Y258" s="40"/>
      <c r="Z258" s="40"/>
      <c r="AA258" s="41">
        <v>30</v>
      </c>
      <c r="AB258" s="39">
        <v>60</v>
      </c>
      <c r="AC258" s="39">
        <v>10</v>
      </c>
      <c r="AD258" s="43" t="s">
        <v>129</v>
      </c>
      <c r="AE258" s="38" t="s">
        <v>115</v>
      </c>
      <c r="AF258" s="43">
        <v>159</v>
      </c>
      <c r="AG258" s="43">
        <v>2600</v>
      </c>
      <c r="AH258" s="44">
        <f t="shared" si="19"/>
        <v>413400</v>
      </c>
      <c r="AI258" s="45">
        <f t="shared" si="18"/>
        <v>463008.00000000006</v>
      </c>
      <c r="AJ258" s="46"/>
      <c r="AK258" s="47"/>
      <c r="AL258" s="46"/>
      <c r="AM258" s="46" t="s">
        <v>116</v>
      </c>
      <c r="AN258" s="36"/>
      <c r="AO258" s="38"/>
      <c r="AP258" s="38"/>
      <c r="AQ258" s="38"/>
      <c r="AR258" s="38" t="s">
        <v>616</v>
      </c>
      <c r="AS258" s="38" t="s">
        <v>616</v>
      </c>
      <c r="AT258" s="38"/>
      <c r="AU258" s="38"/>
      <c r="AV258" s="38"/>
      <c r="AW258" s="38"/>
      <c r="AX258" s="38"/>
      <c r="AY258" s="38"/>
      <c r="BC258" s="50">
        <v>207</v>
      </c>
    </row>
    <row r="259" spans="1:257" s="50" customFormat="1" ht="12.95" customHeight="1">
      <c r="A259" s="36" t="s">
        <v>350</v>
      </c>
      <c r="B259" s="36"/>
      <c r="C259" s="37"/>
      <c r="D259" s="36">
        <v>210000201</v>
      </c>
      <c r="E259" s="38" t="s">
        <v>1473</v>
      </c>
      <c r="F259" s="38">
        <v>22100207</v>
      </c>
      <c r="G259" s="38" t="s">
        <v>1423</v>
      </c>
      <c r="H259" s="38" t="s">
        <v>617</v>
      </c>
      <c r="I259" s="38" t="s">
        <v>611</v>
      </c>
      <c r="J259" s="38" t="s">
        <v>618</v>
      </c>
      <c r="K259" s="39" t="s">
        <v>104</v>
      </c>
      <c r="L259" s="40" t="s">
        <v>105</v>
      </c>
      <c r="M259" s="38" t="s">
        <v>121</v>
      </c>
      <c r="N259" s="41" t="s">
        <v>83</v>
      </c>
      <c r="O259" s="40" t="s">
        <v>107</v>
      </c>
      <c r="P259" s="38" t="s">
        <v>108</v>
      </c>
      <c r="Q259" s="41" t="s">
        <v>109</v>
      </c>
      <c r="R259" s="39" t="s">
        <v>110</v>
      </c>
      <c r="S259" s="40" t="s">
        <v>107</v>
      </c>
      <c r="T259" s="42" t="s">
        <v>122</v>
      </c>
      <c r="U259" s="38" t="s">
        <v>112</v>
      </c>
      <c r="V259" s="40">
        <v>60</v>
      </c>
      <c r="W259" s="38" t="s">
        <v>113</v>
      </c>
      <c r="X259" s="40"/>
      <c r="Y259" s="40"/>
      <c r="Z259" s="40"/>
      <c r="AA259" s="41">
        <v>30</v>
      </c>
      <c r="AB259" s="39">
        <v>60</v>
      </c>
      <c r="AC259" s="39">
        <v>10</v>
      </c>
      <c r="AD259" s="43" t="s">
        <v>129</v>
      </c>
      <c r="AE259" s="38" t="s">
        <v>115</v>
      </c>
      <c r="AF259" s="43">
        <v>304</v>
      </c>
      <c r="AG259" s="43">
        <v>7300</v>
      </c>
      <c r="AH259" s="44">
        <f t="shared" si="19"/>
        <v>2219200</v>
      </c>
      <c r="AI259" s="45">
        <f t="shared" si="18"/>
        <v>2485504.0000000005</v>
      </c>
      <c r="AJ259" s="46"/>
      <c r="AK259" s="47"/>
      <c r="AL259" s="46"/>
      <c r="AM259" s="46" t="s">
        <v>116</v>
      </c>
      <c r="AN259" s="36"/>
      <c r="AO259" s="38"/>
      <c r="AP259" s="38"/>
      <c r="AQ259" s="38"/>
      <c r="AR259" s="38" t="s">
        <v>619</v>
      </c>
      <c r="AS259" s="38" t="s">
        <v>619</v>
      </c>
      <c r="AT259" s="38"/>
      <c r="AU259" s="38"/>
      <c r="AV259" s="38"/>
      <c r="AW259" s="38"/>
      <c r="AX259" s="38"/>
      <c r="AY259" s="38"/>
      <c r="BC259" s="50">
        <v>208</v>
      </c>
    </row>
    <row r="260" spans="1:257" s="50" customFormat="1" ht="12.95" customHeight="1">
      <c r="A260" s="36" t="s">
        <v>350</v>
      </c>
      <c r="B260" s="36"/>
      <c r="C260" s="37"/>
      <c r="D260" s="36">
        <v>210012516</v>
      </c>
      <c r="E260" s="38" t="s">
        <v>1472</v>
      </c>
      <c r="F260" s="38">
        <v>22100208</v>
      </c>
      <c r="G260" s="38" t="s">
        <v>1424</v>
      </c>
      <c r="H260" s="38" t="s">
        <v>617</v>
      </c>
      <c r="I260" s="38" t="s">
        <v>611</v>
      </c>
      <c r="J260" s="38" t="s">
        <v>618</v>
      </c>
      <c r="K260" s="39" t="s">
        <v>104</v>
      </c>
      <c r="L260" s="40" t="s">
        <v>105</v>
      </c>
      <c r="M260" s="38" t="s">
        <v>121</v>
      </c>
      <c r="N260" s="41" t="s">
        <v>83</v>
      </c>
      <c r="O260" s="40" t="s">
        <v>107</v>
      </c>
      <c r="P260" s="38" t="s">
        <v>108</v>
      </c>
      <c r="Q260" s="41" t="s">
        <v>109</v>
      </c>
      <c r="R260" s="39" t="s">
        <v>110</v>
      </c>
      <c r="S260" s="40" t="s">
        <v>107</v>
      </c>
      <c r="T260" s="42" t="s">
        <v>122</v>
      </c>
      <c r="U260" s="38" t="s">
        <v>112</v>
      </c>
      <c r="V260" s="40">
        <v>60</v>
      </c>
      <c r="W260" s="38" t="s">
        <v>113</v>
      </c>
      <c r="X260" s="40"/>
      <c r="Y260" s="40"/>
      <c r="Z260" s="40"/>
      <c r="AA260" s="41">
        <v>30</v>
      </c>
      <c r="AB260" s="39">
        <v>60</v>
      </c>
      <c r="AC260" s="39">
        <v>10</v>
      </c>
      <c r="AD260" s="43" t="s">
        <v>129</v>
      </c>
      <c r="AE260" s="38" t="s">
        <v>115</v>
      </c>
      <c r="AF260" s="43">
        <v>294</v>
      </c>
      <c r="AG260" s="43">
        <v>7500</v>
      </c>
      <c r="AH260" s="44">
        <f t="shared" si="19"/>
        <v>2205000</v>
      </c>
      <c r="AI260" s="45">
        <f t="shared" si="18"/>
        <v>2469600.0000000005</v>
      </c>
      <c r="AJ260" s="46"/>
      <c r="AK260" s="47"/>
      <c r="AL260" s="46"/>
      <c r="AM260" s="46" t="s">
        <v>116</v>
      </c>
      <c r="AN260" s="36"/>
      <c r="AO260" s="38"/>
      <c r="AP260" s="38"/>
      <c r="AQ260" s="38"/>
      <c r="AR260" s="38" t="s">
        <v>620</v>
      </c>
      <c r="AS260" s="38" t="s">
        <v>620</v>
      </c>
      <c r="AT260" s="38"/>
      <c r="AU260" s="38"/>
      <c r="AV260" s="38"/>
      <c r="AW260" s="38"/>
      <c r="AX260" s="38"/>
      <c r="AY260" s="38"/>
      <c r="BC260" s="50">
        <v>209</v>
      </c>
    </row>
    <row r="261" spans="1:257" s="50" customFormat="1" ht="12.95" customHeight="1">
      <c r="A261" s="36" t="s">
        <v>350</v>
      </c>
      <c r="B261" s="36"/>
      <c r="C261" s="37"/>
      <c r="D261" s="36">
        <v>210013530</v>
      </c>
      <c r="E261" s="38" t="s">
        <v>1471</v>
      </c>
      <c r="F261" s="38">
        <v>22100209</v>
      </c>
      <c r="G261" s="38" t="s">
        <v>1425</v>
      </c>
      <c r="H261" s="38" t="s">
        <v>617</v>
      </c>
      <c r="I261" s="38" t="s">
        <v>611</v>
      </c>
      <c r="J261" s="38" t="s">
        <v>618</v>
      </c>
      <c r="K261" s="39" t="s">
        <v>104</v>
      </c>
      <c r="L261" s="40" t="s">
        <v>105</v>
      </c>
      <c r="M261" s="38" t="s">
        <v>121</v>
      </c>
      <c r="N261" s="41" t="s">
        <v>83</v>
      </c>
      <c r="O261" s="40" t="s">
        <v>107</v>
      </c>
      <c r="P261" s="38" t="s">
        <v>108</v>
      </c>
      <c r="Q261" s="41" t="s">
        <v>109</v>
      </c>
      <c r="R261" s="39" t="s">
        <v>110</v>
      </c>
      <c r="S261" s="40" t="s">
        <v>107</v>
      </c>
      <c r="T261" s="42" t="s">
        <v>122</v>
      </c>
      <c r="U261" s="38" t="s">
        <v>112</v>
      </c>
      <c r="V261" s="40">
        <v>60</v>
      </c>
      <c r="W261" s="38" t="s">
        <v>113</v>
      </c>
      <c r="X261" s="40"/>
      <c r="Y261" s="40"/>
      <c r="Z261" s="40"/>
      <c r="AA261" s="41">
        <v>30</v>
      </c>
      <c r="AB261" s="39">
        <v>60</v>
      </c>
      <c r="AC261" s="39">
        <v>10</v>
      </c>
      <c r="AD261" s="43" t="s">
        <v>129</v>
      </c>
      <c r="AE261" s="38" t="s">
        <v>115</v>
      </c>
      <c r="AF261" s="43">
        <v>197</v>
      </c>
      <c r="AG261" s="43">
        <v>18000</v>
      </c>
      <c r="AH261" s="44">
        <f t="shared" si="19"/>
        <v>3546000</v>
      </c>
      <c r="AI261" s="45">
        <f t="shared" si="18"/>
        <v>3971520.0000000005</v>
      </c>
      <c r="AJ261" s="46"/>
      <c r="AK261" s="47"/>
      <c r="AL261" s="46"/>
      <c r="AM261" s="46" t="s">
        <v>116</v>
      </c>
      <c r="AN261" s="36"/>
      <c r="AO261" s="38"/>
      <c r="AP261" s="38"/>
      <c r="AQ261" s="38"/>
      <c r="AR261" s="38" t="s">
        <v>621</v>
      </c>
      <c r="AS261" s="38" t="s">
        <v>621</v>
      </c>
      <c r="AT261" s="38"/>
      <c r="AU261" s="38"/>
      <c r="AV261" s="38"/>
      <c r="AW261" s="38"/>
      <c r="AX261" s="38"/>
      <c r="AY261" s="38"/>
      <c r="BC261" s="50">
        <v>210</v>
      </c>
    </row>
    <row r="262" spans="1:257" s="705" customFormat="1" ht="12.95" customHeight="1">
      <c r="A262" s="692" t="s">
        <v>350</v>
      </c>
      <c r="B262" s="692"/>
      <c r="C262" s="693"/>
      <c r="D262" s="692">
        <v>210018893</v>
      </c>
      <c r="E262" s="694" t="s">
        <v>1470</v>
      </c>
      <c r="F262" s="694">
        <v>22100210</v>
      </c>
      <c r="G262" s="694" t="s">
        <v>1426</v>
      </c>
      <c r="H262" s="694" t="s">
        <v>617</v>
      </c>
      <c r="I262" s="694" t="s">
        <v>611</v>
      </c>
      <c r="J262" s="694" t="s">
        <v>618</v>
      </c>
      <c r="K262" s="695" t="s">
        <v>104</v>
      </c>
      <c r="L262" s="696" t="s">
        <v>105</v>
      </c>
      <c r="M262" s="694" t="s">
        <v>121</v>
      </c>
      <c r="N262" s="697" t="s">
        <v>83</v>
      </c>
      <c r="O262" s="696" t="s">
        <v>107</v>
      </c>
      <c r="P262" s="694" t="s">
        <v>108</v>
      </c>
      <c r="Q262" s="697" t="s">
        <v>109</v>
      </c>
      <c r="R262" s="695" t="s">
        <v>110</v>
      </c>
      <c r="S262" s="696" t="s">
        <v>107</v>
      </c>
      <c r="T262" s="698" t="s">
        <v>122</v>
      </c>
      <c r="U262" s="694" t="s">
        <v>112</v>
      </c>
      <c r="V262" s="696">
        <v>60</v>
      </c>
      <c r="W262" s="694" t="s">
        <v>113</v>
      </c>
      <c r="X262" s="696"/>
      <c r="Y262" s="696"/>
      <c r="Z262" s="696"/>
      <c r="AA262" s="697">
        <v>30</v>
      </c>
      <c r="AB262" s="695">
        <v>60</v>
      </c>
      <c r="AC262" s="695">
        <v>10</v>
      </c>
      <c r="AD262" s="700" t="s">
        <v>129</v>
      </c>
      <c r="AE262" s="694" t="s">
        <v>115</v>
      </c>
      <c r="AF262" s="700">
        <v>90</v>
      </c>
      <c r="AG262" s="700">
        <v>4700</v>
      </c>
      <c r="AH262" s="701">
        <v>0</v>
      </c>
      <c r="AI262" s="702">
        <v>0</v>
      </c>
      <c r="AJ262" s="703"/>
      <c r="AK262" s="704"/>
      <c r="AL262" s="703"/>
      <c r="AM262" s="703" t="s">
        <v>116</v>
      </c>
      <c r="AN262" s="692"/>
      <c r="AO262" s="694"/>
      <c r="AP262" s="694"/>
      <c r="AQ262" s="694"/>
      <c r="AR262" s="694" t="s">
        <v>622</v>
      </c>
      <c r="AS262" s="694" t="s">
        <v>622</v>
      </c>
      <c r="AT262" s="694"/>
      <c r="AU262" s="694"/>
      <c r="AV262" s="694"/>
      <c r="AW262" s="694"/>
      <c r="AX262" s="694"/>
      <c r="AY262" s="694" t="s">
        <v>3920</v>
      </c>
      <c r="AZ262" s="705" t="s">
        <v>3958</v>
      </c>
      <c r="BC262" s="705">
        <v>211</v>
      </c>
    </row>
    <row r="263" spans="1:257" s="50" customFormat="1" ht="12.95" customHeight="1">
      <c r="A263" s="36" t="s">
        <v>350</v>
      </c>
      <c r="B263" s="36"/>
      <c r="C263" s="37"/>
      <c r="D263" s="36">
        <v>210012515</v>
      </c>
      <c r="E263" s="38" t="s">
        <v>1476</v>
      </c>
      <c r="F263" s="38">
        <v>22100211</v>
      </c>
      <c r="G263" s="38" t="s">
        <v>1427</v>
      </c>
      <c r="H263" s="38" t="s">
        <v>623</v>
      </c>
      <c r="I263" s="38" t="s">
        <v>611</v>
      </c>
      <c r="J263" s="38" t="s">
        <v>624</v>
      </c>
      <c r="K263" s="39" t="s">
        <v>104</v>
      </c>
      <c r="L263" s="40" t="s">
        <v>105</v>
      </c>
      <c r="M263" s="38" t="s">
        <v>121</v>
      </c>
      <c r="N263" s="41" t="s">
        <v>83</v>
      </c>
      <c r="O263" s="40" t="s">
        <v>107</v>
      </c>
      <c r="P263" s="38" t="s">
        <v>108</v>
      </c>
      <c r="Q263" s="41" t="s">
        <v>109</v>
      </c>
      <c r="R263" s="39" t="s">
        <v>110</v>
      </c>
      <c r="S263" s="40" t="s">
        <v>107</v>
      </c>
      <c r="T263" s="42" t="s">
        <v>122</v>
      </c>
      <c r="U263" s="38" t="s">
        <v>112</v>
      </c>
      <c r="V263" s="40">
        <v>60</v>
      </c>
      <c r="W263" s="38" t="s">
        <v>113</v>
      </c>
      <c r="X263" s="40"/>
      <c r="Y263" s="40"/>
      <c r="Z263" s="40"/>
      <c r="AA263" s="41">
        <v>30</v>
      </c>
      <c r="AB263" s="39">
        <v>60</v>
      </c>
      <c r="AC263" s="39">
        <v>10</v>
      </c>
      <c r="AD263" s="43" t="s">
        <v>129</v>
      </c>
      <c r="AE263" s="38" t="s">
        <v>115</v>
      </c>
      <c r="AF263" s="43">
        <v>67</v>
      </c>
      <c r="AG263" s="43">
        <v>57275</v>
      </c>
      <c r="AH263" s="44">
        <f>AF263*AG263</f>
        <v>3837425</v>
      </c>
      <c r="AI263" s="45">
        <f t="shared" ref="AI263:AI285" si="20">AH263*1.12</f>
        <v>4297916</v>
      </c>
      <c r="AJ263" s="46"/>
      <c r="AK263" s="47"/>
      <c r="AL263" s="46"/>
      <c r="AM263" s="46" t="s">
        <v>116</v>
      </c>
      <c r="AN263" s="36"/>
      <c r="AO263" s="38"/>
      <c r="AP263" s="38"/>
      <c r="AQ263" s="38"/>
      <c r="AR263" s="38" t="s">
        <v>625</v>
      </c>
      <c r="AS263" s="38" t="s">
        <v>625</v>
      </c>
      <c r="AT263" s="38"/>
      <c r="AU263" s="38"/>
      <c r="AV263" s="38"/>
      <c r="AW263" s="38"/>
      <c r="AX263" s="38"/>
      <c r="AY263" s="38"/>
      <c r="BC263" s="50">
        <v>212</v>
      </c>
    </row>
    <row r="264" spans="1:257" s="50" customFormat="1" ht="12.95" customHeight="1">
      <c r="A264" s="36" t="s">
        <v>350</v>
      </c>
      <c r="B264" s="36"/>
      <c r="C264" s="37"/>
      <c r="D264" s="36">
        <v>210018453</v>
      </c>
      <c r="E264" s="38" t="s">
        <v>1475</v>
      </c>
      <c r="F264" s="38">
        <v>22100212</v>
      </c>
      <c r="G264" s="38" t="s">
        <v>1428</v>
      </c>
      <c r="H264" s="38" t="s">
        <v>623</v>
      </c>
      <c r="I264" s="38" t="s">
        <v>611</v>
      </c>
      <c r="J264" s="38" t="s">
        <v>624</v>
      </c>
      <c r="K264" s="39" t="s">
        <v>104</v>
      </c>
      <c r="L264" s="40" t="s">
        <v>105</v>
      </c>
      <c r="M264" s="38" t="s">
        <v>121</v>
      </c>
      <c r="N264" s="41" t="s">
        <v>83</v>
      </c>
      <c r="O264" s="40" t="s">
        <v>107</v>
      </c>
      <c r="P264" s="38" t="s">
        <v>108</v>
      </c>
      <c r="Q264" s="41" t="s">
        <v>109</v>
      </c>
      <c r="R264" s="39" t="s">
        <v>110</v>
      </c>
      <c r="S264" s="40" t="s">
        <v>107</v>
      </c>
      <c r="T264" s="42" t="s">
        <v>122</v>
      </c>
      <c r="U264" s="38" t="s">
        <v>112</v>
      </c>
      <c r="V264" s="40">
        <v>60</v>
      </c>
      <c r="W264" s="38" t="s">
        <v>113</v>
      </c>
      <c r="X264" s="40"/>
      <c r="Y264" s="40"/>
      <c r="Z264" s="40"/>
      <c r="AA264" s="41">
        <v>30</v>
      </c>
      <c r="AB264" s="39">
        <v>60</v>
      </c>
      <c r="AC264" s="39">
        <v>10</v>
      </c>
      <c r="AD264" s="43" t="s">
        <v>129</v>
      </c>
      <c r="AE264" s="38" t="s">
        <v>115</v>
      </c>
      <c r="AF264" s="43">
        <v>4</v>
      </c>
      <c r="AG264" s="43">
        <v>146200</v>
      </c>
      <c r="AH264" s="44">
        <f>AF264*AG264</f>
        <v>584800</v>
      </c>
      <c r="AI264" s="45">
        <f t="shared" si="20"/>
        <v>654976.00000000012</v>
      </c>
      <c r="AJ264" s="46"/>
      <c r="AK264" s="47"/>
      <c r="AL264" s="46"/>
      <c r="AM264" s="46" t="s">
        <v>116</v>
      </c>
      <c r="AN264" s="36"/>
      <c r="AO264" s="38"/>
      <c r="AP264" s="38"/>
      <c r="AQ264" s="38"/>
      <c r="AR264" s="38" t="s">
        <v>626</v>
      </c>
      <c r="AS264" s="38" t="s">
        <v>626</v>
      </c>
      <c r="AT264" s="38"/>
      <c r="AU264" s="38"/>
      <c r="AV264" s="38"/>
      <c r="AW264" s="38"/>
      <c r="AX264" s="38"/>
      <c r="AY264" s="38"/>
      <c r="BC264" s="50">
        <v>213</v>
      </c>
    </row>
    <row r="265" spans="1:257" s="50" customFormat="1" ht="12.95" customHeight="1">
      <c r="A265" s="36" t="s">
        <v>350</v>
      </c>
      <c r="B265" s="36"/>
      <c r="C265" s="37"/>
      <c r="D265" s="36">
        <v>210027015</v>
      </c>
      <c r="E265" s="38" t="s">
        <v>1474</v>
      </c>
      <c r="F265" s="38">
        <v>22100213</v>
      </c>
      <c r="G265" s="38" t="s">
        <v>1429</v>
      </c>
      <c r="H265" s="38" t="s">
        <v>623</v>
      </c>
      <c r="I265" s="38" t="s">
        <v>611</v>
      </c>
      <c r="J265" s="38" t="s">
        <v>624</v>
      </c>
      <c r="K265" s="39" t="s">
        <v>104</v>
      </c>
      <c r="L265" s="40" t="s">
        <v>105</v>
      </c>
      <c r="M265" s="38" t="s">
        <v>121</v>
      </c>
      <c r="N265" s="41" t="s">
        <v>83</v>
      </c>
      <c r="O265" s="40" t="s">
        <v>107</v>
      </c>
      <c r="P265" s="38" t="s">
        <v>108</v>
      </c>
      <c r="Q265" s="41" t="s">
        <v>109</v>
      </c>
      <c r="R265" s="39" t="s">
        <v>110</v>
      </c>
      <c r="S265" s="40" t="s">
        <v>107</v>
      </c>
      <c r="T265" s="42" t="s">
        <v>122</v>
      </c>
      <c r="U265" s="38" t="s">
        <v>112</v>
      </c>
      <c r="V265" s="40">
        <v>60</v>
      </c>
      <c r="W265" s="38" t="s">
        <v>113</v>
      </c>
      <c r="X265" s="40"/>
      <c r="Y265" s="40"/>
      <c r="Z265" s="40"/>
      <c r="AA265" s="41">
        <v>30</v>
      </c>
      <c r="AB265" s="39">
        <v>60</v>
      </c>
      <c r="AC265" s="39">
        <v>10</v>
      </c>
      <c r="AD265" s="43" t="s">
        <v>129</v>
      </c>
      <c r="AE265" s="38" t="s">
        <v>115</v>
      </c>
      <c r="AF265" s="43">
        <v>6</v>
      </c>
      <c r="AG265" s="43">
        <v>161450</v>
      </c>
      <c r="AH265" s="44">
        <f>AF265*AG265</f>
        <v>968700</v>
      </c>
      <c r="AI265" s="45">
        <f t="shared" si="20"/>
        <v>1084944</v>
      </c>
      <c r="AJ265" s="46"/>
      <c r="AK265" s="47"/>
      <c r="AL265" s="46"/>
      <c r="AM265" s="46" t="s">
        <v>116</v>
      </c>
      <c r="AN265" s="36"/>
      <c r="AO265" s="38"/>
      <c r="AP265" s="38"/>
      <c r="AQ265" s="38"/>
      <c r="AR265" s="38" t="s">
        <v>627</v>
      </c>
      <c r="AS265" s="38" t="s">
        <v>627</v>
      </c>
      <c r="AT265" s="38"/>
      <c r="AU265" s="38"/>
      <c r="AV265" s="38"/>
      <c r="AW265" s="38"/>
      <c r="AX265" s="38"/>
      <c r="AY265" s="38"/>
      <c r="BC265" s="50">
        <v>214</v>
      </c>
    </row>
    <row r="266" spans="1:257" s="50" customFormat="1" ht="12.95" customHeight="1">
      <c r="A266" s="36" t="s">
        <v>350</v>
      </c>
      <c r="B266" s="36"/>
      <c r="C266" s="37"/>
      <c r="D266" s="36">
        <v>210000020</v>
      </c>
      <c r="E266" s="38" t="s">
        <v>1420</v>
      </c>
      <c r="F266" s="38">
        <v>22100214</v>
      </c>
      <c r="G266" s="38" t="s">
        <v>1430</v>
      </c>
      <c r="H266" s="38" t="s">
        <v>628</v>
      </c>
      <c r="I266" s="38" t="s">
        <v>629</v>
      </c>
      <c r="J266" s="38" t="s">
        <v>630</v>
      </c>
      <c r="K266" s="39" t="s">
        <v>104</v>
      </c>
      <c r="L266" s="40" t="s">
        <v>105</v>
      </c>
      <c r="M266" s="38"/>
      <c r="N266" s="41" t="s">
        <v>106</v>
      </c>
      <c r="O266" s="40" t="s">
        <v>107</v>
      </c>
      <c r="P266" s="38" t="s">
        <v>108</v>
      </c>
      <c r="Q266" s="41" t="s">
        <v>109</v>
      </c>
      <c r="R266" s="39" t="s">
        <v>110</v>
      </c>
      <c r="S266" s="40" t="s">
        <v>107</v>
      </c>
      <c r="T266" s="42" t="s">
        <v>122</v>
      </c>
      <c r="U266" s="38" t="s">
        <v>112</v>
      </c>
      <c r="V266" s="40">
        <v>60</v>
      </c>
      <c r="W266" s="38" t="s">
        <v>113</v>
      </c>
      <c r="X266" s="40"/>
      <c r="Y266" s="40"/>
      <c r="Z266" s="40"/>
      <c r="AA266" s="41">
        <v>0</v>
      </c>
      <c r="AB266" s="39">
        <v>90</v>
      </c>
      <c r="AC266" s="39">
        <v>10</v>
      </c>
      <c r="AD266" s="43" t="s">
        <v>114</v>
      </c>
      <c r="AE266" s="38" t="s">
        <v>115</v>
      </c>
      <c r="AF266" s="43">
        <v>1176.5</v>
      </c>
      <c r="AG266" s="43">
        <v>705.55</v>
      </c>
      <c r="AH266" s="44">
        <f>AF266*AG266</f>
        <v>830079.57499999995</v>
      </c>
      <c r="AI266" s="45">
        <f t="shared" si="20"/>
        <v>929689.12400000007</v>
      </c>
      <c r="AJ266" s="46"/>
      <c r="AK266" s="47"/>
      <c r="AL266" s="46"/>
      <c r="AM266" s="46" t="s">
        <v>116</v>
      </c>
      <c r="AN266" s="36"/>
      <c r="AO266" s="38"/>
      <c r="AP266" s="38"/>
      <c r="AQ266" s="38"/>
      <c r="AR266" s="38" t="s">
        <v>631</v>
      </c>
      <c r="AS266" s="38" t="s">
        <v>631</v>
      </c>
      <c r="AT266" s="38"/>
      <c r="AU266" s="38"/>
      <c r="AV266" s="38"/>
      <c r="AW266" s="38"/>
      <c r="AX266" s="38"/>
      <c r="AY266" s="38"/>
      <c r="BC266" s="50">
        <v>215</v>
      </c>
    </row>
    <row r="267" spans="1:257" s="50" customFormat="1" ht="12.95" customHeight="1">
      <c r="A267" s="36" t="s">
        <v>350</v>
      </c>
      <c r="B267" s="36"/>
      <c r="C267" s="37"/>
      <c r="D267" s="36">
        <v>210026821</v>
      </c>
      <c r="E267" s="38" t="s">
        <v>1421</v>
      </c>
      <c r="F267" s="38">
        <v>22100215</v>
      </c>
      <c r="G267" s="38" t="s">
        <v>1431</v>
      </c>
      <c r="H267" s="38" t="s">
        <v>628</v>
      </c>
      <c r="I267" s="38" t="s">
        <v>629</v>
      </c>
      <c r="J267" s="38" t="s">
        <v>630</v>
      </c>
      <c r="K267" s="39" t="s">
        <v>104</v>
      </c>
      <c r="L267" s="40" t="s">
        <v>105</v>
      </c>
      <c r="M267" s="38"/>
      <c r="N267" s="41" t="s">
        <v>106</v>
      </c>
      <c r="O267" s="40" t="s">
        <v>107</v>
      </c>
      <c r="P267" s="38" t="s">
        <v>108</v>
      </c>
      <c r="Q267" s="41" t="s">
        <v>109</v>
      </c>
      <c r="R267" s="39" t="s">
        <v>110</v>
      </c>
      <c r="S267" s="40" t="s">
        <v>107</v>
      </c>
      <c r="T267" s="42" t="s">
        <v>122</v>
      </c>
      <c r="U267" s="38" t="s">
        <v>112</v>
      </c>
      <c r="V267" s="40">
        <v>60</v>
      </c>
      <c r="W267" s="38" t="s">
        <v>113</v>
      </c>
      <c r="X267" s="40"/>
      <c r="Y267" s="40"/>
      <c r="Z267" s="40"/>
      <c r="AA267" s="41">
        <v>0</v>
      </c>
      <c r="AB267" s="39">
        <v>90</v>
      </c>
      <c r="AC267" s="39">
        <v>10</v>
      </c>
      <c r="AD267" s="43" t="s">
        <v>114</v>
      </c>
      <c r="AE267" s="38" t="s">
        <v>115</v>
      </c>
      <c r="AF267" s="43">
        <v>525</v>
      </c>
      <c r="AG267" s="43">
        <v>936.1</v>
      </c>
      <c r="AH267" s="44">
        <f>AF267*AG267</f>
        <v>491452.5</v>
      </c>
      <c r="AI267" s="45">
        <f t="shared" si="20"/>
        <v>550426.80000000005</v>
      </c>
      <c r="AJ267" s="46"/>
      <c r="AK267" s="47"/>
      <c r="AL267" s="46"/>
      <c r="AM267" s="46" t="s">
        <v>116</v>
      </c>
      <c r="AN267" s="36"/>
      <c r="AO267" s="38"/>
      <c r="AP267" s="38"/>
      <c r="AQ267" s="38"/>
      <c r="AR267" s="38" t="s">
        <v>632</v>
      </c>
      <c r="AS267" s="38" t="s">
        <v>632</v>
      </c>
      <c r="AT267" s="38"/>
      <c r="AU267" s="38"/>
      <c r="AV267" s="38"/>
      <c r="AW267" s="38"/>
      <c r="AX267" s="38"/>
      <c r="AY267" s="38"/>
      <c r="BC267" s="50">
        <v>216</v>
      </c>
    </row>
    <row r="268" spans="1:257" s="50" customFormat="1" ht="12.95" customHeight="1">
      <c r="A268" s="36" t="s">
        <v>350</v>
      </c>
      <c r="B268" s="36"/>
      <c r="C268" s="37"/>
      <c r="D268" s="36">
        <v>210013984</v>
      </c>
      <c r="E268" s="38" t="s">
        <v>1425</v>
      </c>
      <c r="F268" s="38">
        <v>22100216</v>
      </c>
      <c r="G268" s="38" t="s">
        <v>1432</v>
      </c>
      <c r="H268" s="38" t="s">
        <v>633</v>
      </c>
      <c r="I268" s="38" t="s">
        <v>629</v>
      </c>
      <c r="J268" s="38" t="s">
        <v>634</v>
      </c>
      <c r="K268" s="39" t="s">
        <v>104</v>
      </c>
      <c r="L268" s="40" t="s">
        <v>105</v>
      </c>
      <c r="M268" s="38"/>
      <c r="N268" s="41" t="s">
        <v>106</v>
      </c>
      <c r="O268" s="40" t="s">
        <v>107</v>
      </c>
      <c r="P268" s="38" t="s">
        <v>108</v>
      </c>
      <c r="Q268" s="41" t="s">
        <v>109</v>
      </c>
      <c r="R268" s="39" t="s">
        <v>110</v>
      </c>
      <c r="S268" s="40" t="s">
        <v>107</v>
      </c>
      <c r="T268" s="42" t="s">
        <v>122</v>
      </c>
      <c r="U268" s="38" t="s">
        <v>112</v>
      </c>
      <c r="V268" s="40">
        <v>60</v>
      </c>
      <c r="W268" s="38" t="s">
        <v>113</v>
      </c>
      <c r="X268" s="40"/>
      <c r="Y268" s="40"/>
      <c r="Z268" s="40"/>
      <c r="AA268" s="41">
        <v>0</v>
      </c>
      <c r="AB268" s="39">
        <v>90</v>
      </c>
      <c r="AC268" s="39">
        <v>10</v>
      </c>
      <c r="AD268" s="43" t="s">
        <v>114</v>
      </c>
      <c r="AE268" s="38" t="s">
        <v>115</v>
      </c>
      <c r="AF268" s="43">
        <v>1267.3</v>
      </c>
      <c r="AG268" s="43">
        <v>498.75</v>
      </c>
      <c r="AH268" s="44">
        <v>0</v>
      </c>
      <c r="AI268" s="45">
        <f t="shared" si="20"/>
        <v>0</v>
      </c>
      <c r="AJ268" s="46"/>
      <c r="AK268" s="47"/>
      <c r="AL268" s="46"/>
      <c r="AM268" s="46" t="s">
        <v>116</v>
      </c>
      <c r="AN268" s="36"/>
      <c r="AO268" s="38"/>
      <c r="AP268" s="38"/>
      <c r="AQ268" s="38"/>
      <c r="AR268" s="38" t="s">
        <v>635</v>
      </c>
      <c r="AS268" s="38" t="s">
        <v>635</v>
      </c>
      <c r="AT268" s="38"/>
      <c r="AU268" s="38"/>
      <c r="AV268" s="38"/>
      <c r="AW268" s="38"/>
      <c r="AX268" s="38"/>
      <c r="AY268" s="38"/>
      <c r="BC268" s="50">
        <v>217</v>
      </c>
    </row>
    <row r="269" spans="1:257" s="50" customFormat="1" ht="12.95" customHeight="1">
      <c r="A269" s="348" t="s">
        <v>350</v>
      </c>
      <c r="B269" s="347"/>
      <c r="C269" s="347"/>
      <c r="D269" s="348">
        <v>210013984</v>
      </c>
      <c r="E269" s="348" t="s">
        <v>3900</v>
      </c>
      <c r="F269" s="348">
        <v>22100216</v>
      </c>
      <c r="G269" s="328"/>
      <c r="H269" s="445" t="s">
        <v>633</v>
      </c>
      <c r="I269" s="445" t="s">
        <v>629</v>
      </c>
      <c r="J269" s="445" t="s">
        <v>634</v>
      </c>
      <c r="K269" s="348" t="s">
        <v>104</v>
      </c>
      <c r="L269" s="348" t="s">
        <v>927</v>
      </c>
      <c r="M269" s="327"/>
      <c r="N269" s="348" t="s">
        <v>106</v>
      </c>
      <c r="O269" s="347" t="s">
        <v>107</v>
      </c>
      <c r="P269" s="350" t="s">
        <v>108</v>
      </c>
      <c r="Q269" s="327" t="s">
        <v>109</v>
      </c>
      <c r="R269" s="327" t="s">
        <v>110</v>
      </c>
      <c r="S269" s="347" t="s">
        <v>107</v>
      </c>
      <c r="T269" s="350" t="s">
        <v>122</v>
      </c>
      <c r="U269" s="327" t="s">
        <v>112</v>
      </c>
      <c r="V269" s="327">
        <v>60</v>
      </c>
      <c r="W269" s="327" t="s">
        <v>113</v>
      </c>
      <c r="X269" s="327"/>
      <c r="Y269" s="327"/>
      <c r="Z269" s="327"/>
      <c r="AA269" s="579">
        <v>0</v>
      </c>
      <c r="AB269" s="327">
        <v>90</v>
      </c>
      <c r="AC269" s="579">
        <v>10</v>
      </c>
      <c r="AD269" s="327" t="s">
        <v>114</v>
      </c>
      <c r="AE269" s="327" t="s">
        <v>115</v>
      </c>
      <c r="AF269" s="591">
        <v>1150</v>
      </c>
      <c r="AG269" s="597">
        <v>498.75</v>
      </c>
      <c r="AH269" s="602">
        <f t="shared" ref="AH269:AH278" si="21">AF269*AG269</f>
        <v>573562.5</v>
      </c>
      <c r="AI269" s="616">
        <f t="shared" si="20"/>
        <v>642390.00000000012</v>
      </c>
      <c r="AJ269" s="349"/>
      <c r="AK269" s="349"/>
      <c r="AL269" s="349"/>
      <c r="AM269" s="637" t="s">
        <v>116</v>
      </c>
      <c r="AN269" s="644"/>
      <c r="AO269" s="644"/>
      <c r="AP269" s="327"/>
      <c r="AQ269" s="327"/>
      <c r="AR269" s="327" t="s">
        <v>635</v>
      </c>
      <c r="AS269" s="328"/>
      <c r="AT269" s="327"/>
      <c r="AU269" s="327"/>
      <c r="AV269" s="327"/>
      <c r="AW269" s="327"/>
      <c r="AX269" s="327"/>
      <c r="AY269" s="327" t="s">
        <v>3871</v>
      </c>
      <c r="AZ269" s="680"/>
      <c r="BA269" s="329"/>
      <c r="BB269" s="446" t="e">
        <f>VLOOKUP(#REF!,E1:BC266,52,0)</f>
        <v>#REF!</v>
      </c>
      <c r="BC269" s="446" t="e">
        <f>BB269+0.5</f>
        <v>#REF!</v>
      </c>
      <c r="BD269" s="329"/>
      <c r="BE269" s="329"/>
      <c r="BF269" s="329"/>
      <c r="BG269" s="329"/>
      <c r="BH269" s="329"/>
      <c r="BI269" s="329"/>
      <c r="BJ269" s="329"/>
      <c r="BK269" s="329"/>
      <c r="BL269" s="329"/>
      <c r="BM269" s="329"/>
      <c r="BN269" s="329"/>
      <c r="BO269" s="329"/>
      <c r="BP269" s="329"/>
      <c r="BQ269" s="329"/>
      <c r="BR269" s="329"/>
      <c r="BS269" s="329"/>
      <c r="BT269" s="329"/>
      <c r="BU269" s="329"/>
      <c r="BV269" s="329"/>
      <c r="BW269" s="329"/>
      <c r="BX269" s="329"/>
      <c r="BY269" s="329"/>
      <c r="BZ269" s="329"/>
      <c r="CA269" s="329"/>
      <c r="CB269" s="329"/>
      <c r="CC269" s="329"/>
      <c r="CD269" s="329"/>
      <c r="CE269" s="329"/>
      <c r="CF269" s="329"/>
      <c r="CG269" s="329"/>
      <c r="CH269" s="329"/>
      <c r="CI269" s="329"/>
      <c r="CJ269" s="329"/>
      <c r="CK269" s="329"/>
      <c r="CL269" s="329"/>
      <c r="CM269" s="329"/>
      <c r="CN269" s="329"/>
      <c r="CO269" s="329"/>
      <c r="CP269" s="329"/>
      <c r="CQ269" s="329"/>
      <c r="CR269" s="329"/>
      <c r="CS269" s="329"/>
      <c r="CT269" s="329"/>
      <c r="CU269" s="329"/>
      <c r="CV269" s="329"/>
      <c r="CW269" s="329"/>
      <c r="CX269" s="329"/>
      <c r="CY269" s="329"/>
      <c r="CZ269" s="329"/>
      <c r="DA269" s="329"/>
      <c r="DB269" s="329"/>
      <c r="DC269" s="329"/>
      <c r="DD269" s="329"/>
      <c r="DE269" s="329"/>
      <c r="DF269" s="329"/>
      <c r="DG269" s="329"/>
      <c r="DH269" s="329"/>
      <c r="DI269" s="329"/>
      <c r="DJ269" s="329"/>
      <c r="DK269" s="329"/>
      <c r="DL269" s="329"/>
      <c r="DM269" s="329"/>
      <c r="DN269" s="329"/>
      <c r="DO269" s="329"/>
      <c r="DP269" s="329"/>
      <c r="DQ269" s="329"/>
      <c r="DR269" s="329"/>
      <c r="DS269" s="329"/>
      <c r="DT269" s="329"/>
      <c r="DU269" s="329"/>
      <c r="DV269" s="329"/>
      <c r="DW269" s="329"/>
      <c r="DX269" s="329"/>
      <c r="DY269" s="329"/>
      <c r="DZ269" s="329"/>
      <c r="EA269" s="329"/>
      <c r="EB269" s="329"/>
      <c r="EC269" s="329"/>
      <c r="ED269" s="329"/>
      <c r="EE269" s="329"/>
      <c r="EF269" s="329"/>
      <c r="EG269" s="329"/>
      <c r="EH269" s="329"/>
      <c r="EI269" s="329"/>
      <c r="EJ269" s="329"/>
      <c r="EK269" s="329"/>
      <c r="EL269" s="329"/>
      <c r="EM269" s="329"/>
      <c r="EN269" s="329"/>
      <c r="EO269" s="329"/>
      <c r="EP269" s="329"/>
      <c r="EQ269" s="329"/>
      <c r="ER269" s="329"/>
      <c r="ES269" s="329"/>
      <c r="ET269" s="329"/>
      <c r="EU269" s="329"/>
      <c r="EV269" s="329"/>
      <c r="EW269" s="329"/>
      <c r="EX269" s="329"/>
      <c r="EY269" s="329"/>
      <c r="EZ269" s="329"/>
      <c r="FA269" s="329"/>
      <c r="FB269" s="329"/>
      <c r="FC269" s="329"/>
      <c r="FD269" s="329"/>
      <c r="FE269" s="329"/>
      <c r="FF269" s="329"/>
      <c r="FG269" s="329"/>
      <c r="FH269" s="329"/>
      <c r="FI269" s="329"/>
      <c r="FJ269" s="329"/>
      <c r="FK269" s="329"/>
      <c r="FL269" s="329"/>
      <c r="FM269" s="329"/>
      <c r="FN269" s="329"/>
      <c r="FO269" s="329"/>
      <c r="FP269" s="329"/>
      <c r="FQ269" s="329"/>
      <c r="FR269" s="329"/>
      <c r="FS269" s="329"/>
      <c r="FT269" s="329"/>
      <c r="FU269" s="329"/>
      <c r="FV269" s="329"/>
      <c r="FW269" s="329"/>
      <c r="FX269" s="329"/>
      <c r="FY269" s="329"/>
      <c r="FZ269" s="329"/>
      <c r="GA269" s="329"/>
      <c r="GB269" s="329"/>
      <c r="GC269" s="329"/>
      <c r="GD269" s="329"/>
      <c r="GE269" s="329"/>
      <c r="GF269" s="329"/>
      <c r="GG269" s="329"/>
      <c r="GH269" s="329"/>
      <c r="GI269" s="329"/>
      <c r="GJ269" s="329"/>
      <c r="GK269" s="329"/>
      <c r="GL269" s="329"/>
      <c r="GM269" s="329"/>
      <c r="GN269" s="329"/>
      <c r="GO269" s="329"/>
      <c r="GP269" s="329"/>
      <c r="GQ269" s="329"/>
      <c r="GR269" s="329"/>
      <c r="GS269" s="329"/>
      <c r="GT269" s="329"/>
      <c r="GU269" s="329"/>
      <c r="GV269" s="329"/>
      <c r="GW269" s="329"/>
      <c r="GX269" s="329"/>
      <c r="GY269" s="329"/>
      <c r="GZ269" s="329"/>
      <c r="HA269" s="329"/>
      <c r="HB269" s="329"/>
      <c r="HC269" s="329"/>
      <c r="HD269" s="329"/>
      <c r="HE269" s="329"/>
      <c r="HF269" s="329"/>
      <c r="HG269" s="329"/>
      <c r="HH269" s="329"/>
      <c r="HI269" s="329"/>
      <c r="HJ269" s="329"/>
      <c r="HK269" s="329"/>
      <c r="HL269" s="329"/>
      <c r="HM269" s="329"/>
      <c r="HN269" s="329"/>
      <c r="HO269" s="329"/>
      <c r="HP269" s="329"/>
      <c r="HQ269" s="329"/>
      <c r="HR269" s="329"/>
      <c r="HS269" s="329"/>
      <c r="HT269" s="329"/>
      <c r="HU269" s="329"/>
      <c r="HV269" s="329"/>
      <c r="HW269" s="329"/>
      <c r="HX269" s="329"/>
      <c r="HY269" s="329"/>
      <c r="HZ269" s="329"/>
      <c r="IA269" s="329"/>
      <c r="IB269" s="329"/>
      <c r="IC269" s="329"/>
      <c r="ID269" s="329"/>
      <c r="IE269" s="329"/>
      <c r="IF269" s="329"/>
      <c r="IG269" s="329"/>
      <c r="IH269" s="329"/>
      <c r="II269" s="329"/>
      <c r="IJ269" s="329"/>
      <c r="IK269" s="329"/>
      <c r="IL269" s="329"/>
      <c r="IM269" s="329"/>
      <c r="IN269" s="329"/>
      <c r="IO269" s="329"/>
      <c r="IP269" s="329"/>
      <c r="IQ269" s="329"/>
      <c r="IR269" s="329"/>
      <c r="IS269" s="329"/>
      <c r="IT269" s="329"/>
      <c r="IU269" s="329"/>
      <c r="IV269" s="329"/>
      <c r="IW269" s="329"/>
    </row>
    <row r="270" spans="1:257" s="50" customFormat="1" ht="12.95" customHeight="1">
      <c r="A270" s="36" t="s">
        <v>350</v>
      </c>
      <c r="B270" s="36"/>
      <c r="C270" s="37"/>
      <c r="D270" s="36">
        <v>210013985</v>
      </c>
      <c r="E270" s="38" t="s">
        <v>1424</v>
      </c>
      <c r="F270" s="38">
        <v>22100217</v>
      </c>
      <c r="G270" s="38" t="s">
        <v>1433</v>
      </c>
      <c r="H270" s="38" t="s">
        <v>633</v>
      </c>
      <c r="I270" s="38" t="s">
        <v>629</v>
      </c>
      <c r="J270" s="38" t="s">
        <v>634</v>
      </c>
      <c r="K270" s="39" t="s">
        <v>104</v>
      </c>
      <c r="L270" s="40" t="s">
        <v>105</v>
      </c>
      <c r="M270" s="38"/>
      <c r="N270" s="41" t="s">
        <v>106</v>
      </c>
      <c r="O270" s="40" t="s">
        <v>107</v>
      </c>
      <c r="P270" s="38" t="s">
        <v>108</v>
      </c>
      <c r="Q270" s="41" t="s">
        <v>109</v>
      </c>
      <c r="R270" s="39" t="s">
        <v>110</v>
      </c>
      <c r="S270" s="40" t="s">
        <v>107</v>
      </c>
      <c r="T270" s="42" t="s">
        <v>122</v>
      </c>
      <c r="U270" s="38" t="s">
        <v>112</v>
      </c>
      <c r="V270" s="40">
        <v>60</v>
      </c>
      <c r="W270" s="38" t="s">
        <v>113</v>
      </c>
      <c r="X270" s="40"/>
      <c r="Y270" s="40"/>
      <c r="Z270" s="40"/>
      <c r="AA270" s="41">
        <v>0</v>
      </c>
      <c r="AB270" s="39">
        <v>90</v>
      </c>
      <c r="AC270" s="39">
        <v>10</v>
      </c>
      <c r="AD270" s="43" t="s">
        <v>114</v>
      </c>
      <c r="AE270" s="38" t="s">
        <v>115</v>
      </c>
      <c r="AF270" s="43">
        <v>1486.2</v>
      </c>
      <c r="AG270" s="43">
        <v>586.95000000000005</v>
      </c>
      <c r="AH270" s="44">
        <f t="shared" si="21"/>
        <v>872325.09000000008</v>
      </c>
      <c r="AI270" s="45">
        <f t="shared" si="20"/>
        <v>977004.10080000013</v>
      </c>
      <c r="AJ270" s="46"/>
      <c r="AK270" s="47"/>
      <c r="AL270" s="46"/>
      <c r="AM270" s="46" t="s">
        <v>116</v>
      </c>
      <c r="AN270" s="36"/>
      <c r="AO270" s="38"/>
      <c r="AP270" s="38"/>
      <c r="AQ270" s="38"/>
      <c r="AR270" s="38" t="s">
        <v>636</v>
      </c>
      <c r="AS270" s="38" t="s">
        <v>636</v>
      </c>
      <c r="AT270" s="38"/>
      <c r="AU270" s="38"/>
      <c r="AV270" s="38"/>
      <c r="AW270" s="38"/>
      <c r="AX270" s="38"/>
      <c r="AY270" s="38"/>
      <c r="BC270" s="50">
        <v>218</v>
      </c>
    </row>
    <row r="271" spans="1:257" s="50" customFormat="1" ht="12.95" customHeight="1">
      <c r="A271" s="36" t="s">
        <v>350</v>
      </c>
      <c r="B271" s="36"/>
      <c r="C271" s="37"/>
      <c r="D271" s="36">
        <v>210027012</v>
      </c>
      <c r="E271" s="38" t="s">
        <v>1423</v>
      </c>
      <c r="F271" s="38">
        <v>22100218</v>
      </c>
      <c r="G271" s="38" t="s">
        <v>1434</v>
      </c>
      <c r="H271" s="38" t="s">
        <v>633</v>
      </c>
      <c r="I271" s="38" t="s">
        <v>629</v>
      </c>
      <c r="J271" s="38" t="s">
        <v>634</v>
      </c>
      <c r="K271" s="39" t="s">
        <v>104</v>
      </c>
      <c r="L271" s="40" t="s">
        <v>105</v>
      </c>
      <c r="M271" s="38"/>
      <c r="N271" s="41" t="s">
        <v>106</v>
      </c>
      <c r="O271" s="40" t="s">
        <v>107</v>
      </c>
      <c r="P271" s="38" t="s">
        <v>108</v>
      </c>
      <c r="Q271" s="41" t="s">
        <v>109</v>
      </c>
      <c r="R271" s="39" t="s">
        <v>110</v>
      </c>
      <c r="S271" s="40" t="s">
        <v>107</v>
      </c>
      <c r="T271" s="42" t="s">
        <v>122</v>
      </c>
      <c r="U271" s="38" t="s">
        <v>112</v>
      </c>
      <c r="V271" s="40">
        <v>60</v>
      </c>
      <c r="W271" s="38" t="s">
        <v>113</v>
      </c>
      <c r="X271" s="40"/>
      <c r="Y271" s="40"/>
      <c r="Z271" s="40"/>
      <c r="AA271" s="41">
        <v>0</v>
      </c>
      <c r="AB271" s="39">
        <v>90</v>
      </c>
      <c r="AC271" s="39">
        <v>10</v>
      </c>
      <c r="AD271" s="43" t="s">
        <v>114</v>
      </c>
      <c r="AE271" s="38" t="s">
        <v>115</v>
      </c>
      <c r="AF271" s="43">
        <v>65.900000000000006</v>
      </c>
      <c r="AG271" s="43">
        <v>936.1</v>
      </c>
      <c r="AH271" s="44">
        <f t="shared" si="21"/>
        <v>61688.990000000005</v>
      </c>
      <c r="AI271" s="45">
        <f t="shared" si="20"/>
        <v>69091.668800000014</v>
      </c>
      <c r="AJ271" s="46"/>
      <c r="AK271" s="47"/>
      <c r="AL271" s="46"/>
      <c r="AM271" s="46" t="s">
        <v>116</v>
      </c>
      <c r="AN271" s="36"/>
      <c r="AO271" s="38"/>
      <c r="AP271" s="38"/>
      <c r="AQ271" s="38"/>
      <c r="AR271" s="38" t="s">
        <v>637</v>
      </c>
      <c r="AS271" s="38" t="s">
        <v>637</v>
      </c>
      <c r="AT271" s="38"/>
      <c r="AU271" s="38"/>
      <c r="AV271" s="38"/>
      <c r="AW271" s="38"/>
      <c r="AX271" s="38"/>
      <c r="AY271" s="38"/>
      <c r="BC271" s="50">
        <v>219</v>
      </c>
    </row>
    <row r="272" spans="1:257" s="50" customFormat="1" ht="12.95" customHeight="1">
      <c r="A272" s="36" t="s">
        <v>350</v>
      </c>
      <c r="B272" s="36"/>
      <c r="C272" s="37"/>
      <c r="D272" s="36">
        <v>210012522</v>
      </c>
      <c r="E272" s="38" t="s">
        <v>1464</v>
      </c>
      <c r="F272" s="38">
        <v>22100219</v>
      </c>
      <c r="G272" s="38" t="s">
        <v>1435</v>
      </c>
      <c r="H272" s="38" t="s">
        <v>638</v>
      </c>
      <c r="I272" s="38" t="s">
        <v>639</v>
      </c>
      <c r="J272" s="38" t="s">
        <v>640</v>
      </c>
      <c r="K272" s="39" t="s">
        <v>104</v>
      </c>
      <c r="L272" s="40" t="s">
        <v>105</v>
      </c>
      <c r="M272" s="38" t="s">
        <v>121</v>
      </c>
      <c r="N272" s="41" t="s">
        <v>83</v>
      </c>
      <c r="O272" s="40" t="s">
        <v>107</v>
      </c>
      <c r="P272" s="38" t="s">
        <v>108</v>
      </c>
      <c r="Q272" s="41" t="s">
        <v>109</v>
      </c>
      <c r="R272" s="39" t="s">
        <v>110</v>
      </c>
      <c r="S272" s="40" t="s">
        <v>107</v>
      </c>
      <c r="T272" s="42" t="s">
        <v>122</v>
      </c>
      <c r="U272" s="38" t="s">
        <v>112</v>
      </c>
      <c r="V272" s="40">
        <v>60</v>
      </c>
      <c r="W272" s="38" t="s">
        <v>113</v>
      </c>
      <c r="X272" s="40"/>
      <c r="Y272" s="40"/>
      <c r="Z272" s="40"/>
      <c r="AA272" s="41">
        <v>30</v>
      </c>
      <c r="AB272" s="39">
        <v>60</v>
      </c>
      <c r="AC272" s="39">
        <v>10</v>
      </c>
      <c r="AD272" s="43" t="s">
        <v>129</v>
      </c>
      <c r="AE272" s="38" t="s">
        <v>115</v>
      </c>
      <c r="AF272" s="43">
        <v>36</v>
      </c>
      <c r="AG272" s="43">
        <v>15750</v>
      </c>
      <c r="AH272" s="44">
        <f t="shared" si="21"/>
        <v>567000</v>
      </c>
      <c r="AI272" s="45">
        <f t="shared" si="20"/>
        <v>635040.00000000012</v>
      </c>
      <c r="AJ272" s="46"/>
      <c r="AK272" s="47"/>
      <c r="AL272" s="46"/>
      <c r="AM272" s="46" t="s">
        <v>116</v>
      </c>
      <c r="AN272" s="36"/>
      <c r="AO272" s="38"/>
      <c r="AP272" s="38"/>
      <c r="AQ272" s="38"/>
      <c r="AR272" s="38" t="s">
        <v>641</v>
      </c>
      <c r="AS272" s="38" t="s">
        <v>641</v>
      </c>
      <c r="AT272" s="38"/>
      <c r="AU272" s="38"/>
      <c r="AV272" s="38"/>
      <c r="AW272" s="38"/>
      <c r="AX272" s="38"/>
      <c r="AY272" s="38"/>
      <c r="BC272" s="50">
        <v>220</v>
      </c>
    </row>
    <row r="273" spans="1:257" s="50" customFormat="1" ht="12.95" customHeight="1">
      <c r="A273" s="36" t="s">
        <v>350</v>
      </c>
      <c r="B273" s="36"/>
      <c r="C273" s="37"/>
      <c r="D273" s="36">
        <v>210012523</v>
      </c>
      <c r="E273" s="38" t="s">
        <v>1466</v>
      </c>
      <c r="F273" s="38">
        <v>22100220</v>
      </c>
      <c r="G273" s="38" t="s">
        <v>1436</v>
      </c>
      <c r="H273" s="38" t="s">
        <v>638</v>
      </c>
      <c r="I273" s="38" t="s">
        <v>639</v>
      </c>
      <c r="J273" s="38" t="s">
        <v>640</v>
      </c>
      <c r="K273" s="39" t="s">
        <v>104</v>
      </c>
      <c r="L273" s="40" t="s">
        <v>105</v>
      </c>
      <c r="M273" s="38" t="s">
        <v>121</v>
      </c>
      <c r="N273" s="41" t="s">
        <v>83</v>
      </c>
      <c r="O273" s="40" t="s">
        <v>107</v>
      </c>
      <c r="P273" s="38" t="s">
        <v>108</v>
      </c>
      <c r="Q273" s="41" t="s">
        <v>109</v>
      </c>
      <c r="R273" s="39" t="s">
        <v>110</v>
      </c>
      <c r="S273" s="40" t="s">
        <v>107</v>
      </c>
      <c r="T273" s="42" t="s">
        <v>122</v>
      </c>
      <c r="U273" s="38" t="s">
        <v>112</v>
      </c>
      <c r="V273" s="40">
        <v>60</v>
      </c>
      <c r="W273" s="38" t="s">
        <v>113</v>
      </c>
      <c r="X273" s="40"/>
      <c r="Y273" s="40"/>
      <c r="Z273" s="40"/>
      <c r="AA273" s="41">
        <v>30</v>
      </c>
      <c r="AB273" s="39">
        <v>60</v>
      </c>
      <c r="AC273" s="39">
        <v>10</v>
      </c>
      <c r="AD273" s="43" t="s">
        <v>129</v>
      </c>
      <c r="AE273" s="38" t="s">
        <v>115</v>
      </c>
      <c r="AF273" s="43">
        <v>19</v>
      </c>
      <c r="AG273" s="43">
        <v>15470</v>
      </c>
      <c r="AH273" s="44">
        <f t="shared" si="21"/>
        <v>293930</v>
      </c>
      <c r="AI273" s="45">
        <f t="shared" si="20"/>
        <v>329201.60000000003</v>
      </c>
      <c r="AJ273" s="46"/>
      <c r="AK273" s="47"/>
      <c r="AL273" s="46"/>
      <c r="AM273" s="46" t="s">
        <v>116</v>
      </c>
      <c r="AN273" s="36"/>
      <c r="AO273" s="38"/>
      <c r="AP273" s="38"/>
      <c r="AQ273" s="38"/>
      <c r="AR273" s="38" t="s">
        <v>642</v>
      </c>
      <c r="AS273" s="38" t="s">
        <v>642</v>
      </c>
      <c r="AT273" s="38"/>
      <c r="AU273" s="38"/>
      <c r="AV273" s="38"/>
      <c r="AW273" s="38"/>
      <c r="AX273" s="38"/>
      <c r="AY273" s="38"/>
      <c r="BC273" s="50">
        <v>221</v>
      </c>
    </row>
    <row r="274" spans="1:257" s="50" customFormat="1" ht="12.95" customHeight="1">
      <c r="A274" s="36" t="s">
        <v>350</v>
      </c>
      <c r="B274" s="36"/>
      <c r="C274" s="37"/>
      <c r="D274" s="36">
        <v>210012529</v>
      </c>
      <c r="E274" s="38" t="s">
        <v>1465</v>
      </c>
      <c r="F274" s="38">
        <v>22100221</v>
      </c>
      <c r="G274" s="38" t="s">
        <v>1437</v>
      </c>
      <c r="H274" s="38" t="s">
        <v>638</v>
      </c>
      <c r="I274" s="38" t="s">
        <v>639</v>
      </c>
      <c r="J274" s="38" t="s">
        <v>640</v>
      </c>
      <c r="K274" s="39" t="s">
        <v>104</v>
      </c>
      <c r="L274" s="40" t="s">
        <v>105</v>
      </c>
      <c r="M274" s="38" t="s">
        <v>121</v>
      </c>
      <c r="N274" s="41" t="s">
        <v>83</v>
      </c>
      <c r="O274" s="40" t="s">
        <v>107</v>
      </c>
      <c r="P274" s="38" t="s">
        <v>108</v>
      </c>
      <c r="Q274" s="41" t="s">
        <v>109</v>
      </c>
      <c r="R274" s="39" t="s">
        <v>110</v>
      </c>
      <c r="S274" s="40" t="s">
        <v>107</v>
      </c>
      <c r="T274" s="42" t="s">
        <v>122</v>
      </c>
      <c r="U274" s="38" t="s">
        <v>112</v>
      </c>
      <c r="V274" s="40">
        <v>60</v>
      </c>
      <c r="W274" s="38" t="s">
        <v>113</v>
      </c>
      <c r="X274" s="40"/>
      <c r="Y274" s="40"/>
      <c r="Z274" s="40"/>
      <c r="AA274" s="41">
        <v>30</v>
      </c>
      <c r="AB274" s="39">
        <v>60</v>
      </c>
      <c r="AC274" s="39">
        <v>10</v>
      </c>
      <c r="AD274" s="43" t="s">
        <v>129</v>
      </c>
      <c r="AE274" s="38" t="s">
        <v>115</v>
      </c>
      <c r="AF274" s="43">
        <v>60</v>
      </c>
      <c r="AG274" s="43">
        <v>25200</v>
      </c>
      <c r="AH274" s="44">
        <f t="shared" si="21"/>
        <v>1512000</v>
      </c>
      <c r="AI274" s="45">
        <f t="shared" si="20"/>
        <v>1693440.0000000002</v>
      </c>
      <c r="AJ274" s="46"/>
      <c r="AK274" s="47"/>
      <c r="AL274" s="46"/>
      <c r="AM274" s="46" t="s">
        <v>116</v>
      </c>
      <c r="AN274" s="36"/>
      <c r="AO274" s="38"/>
      <c r="AP274" s="38"/>
      <c r="AQ274" s="38"/>
      <c r="AR274" s="38" t="s">
        <v>643</v>
      </c>
      <c r="AS274" s="38" t="s">
        <v>643</v>
      </c>
      <c r="AT274" s="38"/>
      <c r="AU274" s="38"/>
      <c r="AV274" s="38"/>
      <c r="AW274" s="38"/>
      <c r="AX274" s="38"/>
      <c r="AY274" s="38"/>
      <c r="BC274" s="50">
        <v>222</v>
      </c>
    </row>
    <row r="275" spans="1:257" s="50" customFormat="1" ht="12.95" customHeight="1">
      <c r="A275" s="36" t="s">
        <v>350</v>
      </c>
      <c r="B275" s="36"/>
      <c r="C275" s="37"/>
      <c r="D275" s="36">
        <v>210012593</v>
      </c>
      <c r="E275" s="38" t="s">
        <v>1467</v>
      </c>
      <c r="F275" s="38">
        <v>22100222</v>
      </c>
      <c r="G275" s="38" t="s">
        <v>1438</v>
      </c>
      <c r="H275" s="38" t="s">
        <v>644</v>
      </c>
      <c r="I275" s="38" t="s">
        <v>639</v>
      </c>
      <c r="J275" s="38" t="s">
        <v>645</v>
      </c>
      <c r="K275" s="39" t="s">
        <v>104</v>
      </c>
      <c r="L275" s="40" t="s">
        <v>105</v>
      </c>
      <c r="M275" s="38" t="s">
        <v>121</v>
      </c>
      <c r="N275" s="41" t="s">
        <v>83</v>
      </c>
      <c r="O275" s="40" t="s">
        <v>107</v>
      </c>
      <c r="P275" s="38" t="s">
        <v>108</v>
      </c>
      <c r="Q275" s="41" t="s">
        <v>109</v>
      </c>
      <c r="R275" s="39" t="s">
        <v>110</v>
      </c>
      <c r="S275" s="40" t="s">
        <v>107</v>
      </c>
      <c r="T275" s="42" t="s">
        <v>122</v>
      </c>
      <c r="U275" s="38" t="s">
        <v>112</v>
      </c>
      <c r="V275" s="40">
        <v>60</v>
      </c>
      <c r="W275" s="38" t="s">
        <v>113</v>
      </c>
      <c r="X275" s="40"/>
      <c r="Y275" s="40"/>
      <c r="Z275" s="40"/>
      <c r="AA275" s="41">
        <v>30</v>
      </c>
      <c r="AB275" s="39">
        <v>60</v>
      </c>
      <c r="AC275" s="39">
        <v>10</v>
      </c>
      <c r="AD275" s="43" t="s">
        <v>129</v>
      </c>
      <c r="AE275" s="38" t="s">
        <v>115</v>
      </c>
      <c r="AF275" s="43">
        <v>68</v>
      </c>
      <c r="AG275" s="43">
        <v>2340</v>
      </c>
      <c r="AH275" s="44">
        <f t="shared" si="21"/>
        <v>159120</v>
      </c>
      <c r="AI275" s="45">
        <f t="shared" si="20"/>
        <v>178214.40000000002</v>
      </c>
      <c r="AJ275" s="46"/>
      <c r="AK275" s="47"/>
      <c r="AL275" s="46"/>
      <c r="AM275" s="46" t="s">
        <v>116</v>
      </c>
      <c r="AN275" s="36"/>
      <c r="AO275" s="38"/>
      <c r="AP275" s="38"/>
      <c r="AQ275" s="38"/>
      <c r="AR275" s="38" t="s">
        <v>646</v>
      </c>
      <c r="AS275" s="38" t="s">
        <v>646</v>
      </c>
      <c r="AT275" s="38"/>
      <c r="AU275" s="38"/>
      <c r="AV275" s="38"/>
      <c r="AW275" s="38"/>
      <c r="AX275" s="38"/>
      <c r="AY275" s="38"/>
      <c r="BC275" s="50">
        <v>223</v>
      </c>
    </row>
    <row r="276" spans="1:257" s="50" customFormat="1" ht="12.95" customHeight="1">
      <c r="A276" s="36" t="s">
        <v>350</v>
      </c>
      <c r="B276" s="36"/>
      <c r="C276" s="37"/>
      <c r="D276" s="36">
        <v>120009266</v>
      </c>
      <c r="E276" s="38" t="s">
        <v>3511</v>
      </c>
      <c r="F276" s="38">
        <v>22100223</v>
      </c>
      <c r="G276" s="38" t="s">
        <v>1439</v>
      </c>
      <c r="H276" s="38" t="s">
        <v>647</v>
      </c>
      <c r="I276" s="38" t="s">
        <v>648</v>
      </c>
      <c r="J276" s="38" t="s">
        <v>649</v>
      </c>
      <c r="K276" s="39" t="s">
        <v>150</v>
      </c>
      <c r="L276" s="40" t="s">
        <v>105</v>
      </c>
      <c r="M276" s="38" t="s">
        <v>121</v>
      </c>
      <c r="N276" s="41" t="s">
        <v>83</v>
      </c>
      <c r="O276" s="40" t="s">
        <v>107</v>
      </c>
      <c r="P276" s="38" t="s">
        <v>108</v>
      </c>
      <c r="Q276" s="41" t="s">
        <v>151</v>
      </c>
      <c r="R276" s="39" t="s">
        <v>110</v>
      </c>
      <c r="S276" s="40" t="s">
        <v>107</v>
      </c>
      <c r="T276" s="42" t="s">
        <v>122</v>
      </c>
      <c r="U276" s="38" t="s">
        <v>112</v>
      </c>
      <c r="V276" s="40">
        <v>120</v>
      </c>
      <c r="W276" s="38" t="s">
        <v>113</v>
      </c>
      <c r="X276" s="40"/>
      <c r="Y276" s="40"/>
      <c r="Z276" s="40"/>
      <c r="AA276" s="41">
        <v>30</v>
      </c>
      <c r="AB276" s="39">
        <v>60</v>
      </c>
      <c r="AC276" s="39">
        <v>10</v>
      </c>
      <c r="AD276" s="43" t="s">
        <v>129</v>
      </c>
      <c r="AE276" s="38" t="s">
        <v>115</v>
      </c>
      <c r="AF276" s="43">
        <v>3</v>
      </c>
      <c r="AG276" s="43">
        <v>43362743.5</v>
      </c>
      <c r="AH276" s="44">
        <f t="shared" si="21"/>
        <v>130088230.5</v>
      </c>
      <c r="AI276" s="45">
        <f t="shared" si="20"/>
        <v>145698818.16000003</v>
      </c>
      <c r="AJ276" s="46"/>
      <c r="AK276" s="47"/>
      <c r="AL276" s="46"/>
      <c r="AM276" s="46" t="s">
        <v>116</v>
      </c>
      <c r="AN276" s="36"/>
      <c r="AO276" s="38"/>
      <c r="AP276" s="38"/>
      <c r="AQ276" s="38"/>
      <c r="AR276" s="38" t="s">
        <v>650</v>
      </c>
      <c r="AS276" s="38" t="s">
        <v>650</v>
      </c>
      <c r="AT276" s="38"/>
      <c r="AU276" s="38"/>
      <c r="AV276" s="38"/>
      <c r="AW276" s="38"/>
      <c r="AX276" s="38"/>
      <c r="AY276" s="38"/>
      <c r="BC276" s="50">
        <v>224</v>
      </c>
    </row>
    <row r="277" spans="1:257" s="50" customFormat="1" ht="12.95" customHeight="1">
      <c r="A277" s="36" t="s">
        <v>350</v>
      </c>
      <c r="B277" s="36"/>
      <c r="C277" s="37"/>
      <c r="D277" s="36">
        <v>210025305</v>
      </c>
      <c r="E277" s="38" t="s">
        <v>3512</v>
      </c>
      <c r="F277" s="38">
        <v>22100224</v>
      </c>
      <c r="G277" s="38" t="s">
        <v>1440</v>
      </c>
      <c r="H277" s="38" t="s">
        <v>651</v>
      </c>
      <c r="I277" s="38" t="s">
        <v>652</v>
      </c>
      <c r="J277" s="38" t="s">
        <v>653</v>
      </c>
      <c r="K277" s="39" t="s">
        <v>104</v>
      </c>
      <c r="L277" s="40" t="s">
        <v>105</v>
      </c>
      <c r="M277" s="38" t="s">
        <v>121</v>
      </c>
      <c r="N277" s="41" t="s">
        <v>83</v>
      </c>
      <c r="O277" s="40" t="s">
        <v>107</v>
      </c>
      <c r="P277" s="38" t="s">
        <v>108</v>
      </c>
      <c r="Q277" s="41" t="s">
        <v>109</v>
      </c>
      <c r="R277" s="39" t="s">
        <v>110</v>
      </c>
      <c r="S277" s="40" t="s">
        <v>107</v>
      </c>
      <c r="T277" s="42" t="s">
        <v>122</v>
      </c>
      <c r="U277" s="38" t="s">
        <v>112</v>
      </c>
      <c r="V277" s="40">
        <v>60</v>
      </c>
      <c r="W277" s="38" t="s">
        <v>113</v>
      </c>
      <c r="X277" s="40"/>
      <c r="Y277" s="40"/>
      <c r="Z277" s="40"/>
      <c r="AA277" s="41">
        <v>30</v>
      </c>
      <c r="AB277" s="39">
        <v>60</v>
      </c>
      <c r="AC277" s="39">
        <v>10</v>
      </c>
      <c r="AD277" s="43" t="s">
        <v>129</v>
      </c>
      <c r="AE277" s="38" t="s">
        <v>115</v>
      </c>
      <c r="AF277" s="43">
        <v>16</v>
      </c>
      <c r="AG277" s="43">
        <v>21637</v>
      </c>
      <c r="AH277" s="44">
        <f t="shared" si="21"/>
        <v>346192</v>
      </c>
      <c r="AI277" s="45">
        <f t="shared" si="20"/>
        <v>387735.04000000004</v>
      </c>
      <c r="AJ277" s="46"/>
      <c r="AK277" s="47"/>
      <c r="AL277" s="46"/>
      <c r="AM277" s="46" t="s">
        <v>116</v>
      </c>
      <c r="AN277" s="36"/>
      <c r="AO277" s="38"/>
      <c r="AP277" s="38"/>
      <c r="AQ277" s="38"/>
      <c r="AR277" s="38" t="s">
        <v>654</v>
      </c>
      <c r="AS277" s="38" t="s">
        <v>654</v>
      </c>
      <c r="AT277" s="38"/>
      <c r="AU277" s="38"/>
      <c r="AV277" s="38"/>
      <c r="AW277" s="38"/>
      <c r="AX277" s="38"/>
      <c r="AY277" s="38"/>
      <c r="BC277" s="50">
        <v>225</v>
      </c>
    </row>
    <row r="278" spans="1:257" s="50" customFormat="1" ht="12.95" customHeight="1">
      <c r="A278" s="36" t="s">
        <v>350</v>
      </c>
      <c r="B278" s="36"/>
      <c r="C278" s="37"/>
      <c r="D278" s="36">
        <v>210026808</v>
      </c>
      <c r="E278" s="38" t="s">
        <v>3513</v>
      </c>
      <c r="F278" s="38">
        <v>22100225</v>
      </c>
      <c r="G278" s="38" t="s">
        <v>1441</v>
      </c>
      <c r="H278" s="38" t="s">
        <v>651</v>
      </c>
      <c r="I278" s="38" t="s">
        <v>652</v>
      </c>
      <c r="J278" s="38" t="s">
        <v>653</v>
      </c>
      <c r="K278" s="39" t="s">
        <v>104</v>
      </c>
      <c r="L278" s="40" t="s">
        <v>105</v>
      </c>
      <c r="M278" s="38" t="s">
        <v>121</v>
      </c>
      <c r="N278" s="41" t="s">
        <v>83</v>
      </c>
      <c r="O278" s="40" t="s">
        <v>107</v>
      </c>
      <c r="P278" s="38" t="s">
        <v>108</v>
      </c>
      <c r="Q278" s="41" t="s">
        <v>109</v>
      </c>
      <c r="R278" s="39" t="s">
        <v>110</v>
      </c>
      <c r="S278" s="40" t="s">
        <v>107</v>
      </c>
      <c r="T278" s="42" t="s">
        <v>122</v>
      </c>
      <c r="U278" s="38" t="s">
        <v>112</v>
      </c>
      <c r="V278" s="40">
        <v>60</v>
      </c>
      <c r="W278" s="38" t="s">
        <v>113</v>
      </c>
      <c r="X278" s="40"/>
      <c r="Y278" s="40"/>
      <c r="Z278" s="40"/>
      <c r="AA278" s="41">
        <v>30</v>
      </c>
      <c r="AB278" s="39">
        <v>60</v>
      </c>
      <c r="AC278" s="39">
        <v>10</v>
      </c>
      <c r="AD278" s="43" t="s">
        <v>129</v>
      </c>
      <c r="AE278" s="38" t="s">
        <v>115</v>
      </c>
      <c r="AF278" s="43">
        <v>36</v>
      </c>
      <c r="AG278" s="43">
        <v>21637</v>
      </c>
      <c r="AH278" s="44">
        <f t="shared" si="21"/>
        <v>778932</v>
      </c>
      <c r="AI278" s="45">
        <f t="shared" si="20"/>
        <v>872403.84000000008</v>
      </c>
      <c r="AJ278" s="46"/>
      <c r="AK278" s="47"/>
      <c r="AL278" s="46"/>
      <c r="AM278" s="46" t="s">
        <v>116</v>
      </c>
      <c r="AN278" s="36"/>
      <c r="AO278" s="38"/>
      <c r="AP278" s="38"/>
      <c r="AQ278" s="38"/>
      <c r="AR278" s="38" t="s">
        <v>655</v>
      </c>
      <c r="AS278" s="38" t="s">
        <v>655</v>
      </c>
      <c r="AT278" s="38"/>
      <c r="AU278" s="38"/>
      <c r="AV278" s="38"/>
      <c r="AW278" s="38"/>
      <c r="AX278" s="38"/>
      <c r="AY278" s="38"/>
      <c r="BC278" s="50">
        <v>226</v>
      </c>
    </row>
    <row r="279" spans="1:257" s="50" customFormat="1" ht="12.95" customHeight="1">
      <c r="A279" s="36" t="s">
        <v>350</v>
      </c>
      <c r="B279" s="36"/>
      <c r="C279" s="37"/>
      <c r="D279" s="36">
        <v>220000370</v>
      </c>
      <c r="E279" s="38" t="s">
        <v>3514</v>
      </c>
      <c r="F279" s="38">
        <v>22100226</v>
      </c>
      <c r="G279" s="38" t="s">
        <v>1442</v>
      </c>
      <c r="H279" s="38" t="s">
        <v>656</v>
      </c>
      <c r="I279" s="38" t="s">
        <v>657</v>
      </c>
      <c r="J279" s="38" t="s">
        <v>658</v>
      </c>
      <c r="K279" s="39" t="s">
        <v>104</v>
      </c>
      <c r="L279" s="40" t="s">
        <v>105</v>
      </c>
      <c r="M279" s="38"/>
      <c r="N279" s="41" t="s">
        <v>106</v>
      </c>
      <c r="O279" s="40" t="s">
        <v>107</v>
      </c>
      <c r="P279" s="38" t="s">
        <v>108</v>
      </c>
      <c r="Q279" s="41" t="s">
        <v>109</v>
      </c>
      <c r="R279" s="39" t="s">
        <v>110</v>
      </c>
      <c r="S279" s="40" t="s">
        <v>107</v>
      </c>
      <c r="T279" s="42" t="s">
        <v>122</v>
      </c>
      <c r="U279" s="38" t="s">
        <v>112</v>
      </c>
      <c r="V279" s="40">
        <v>60</v>
      </c>
      <c r="W279" s="38" t="s">
        <v>113</v>
      </c>
      <c r="X279" s="40"/>
      <c r="Y279" s="40"/>
      <c r="Z279" s="40"/>
      <c r="AA279" s="41">
        <v>0</v>
      </c>
      <c r="AB279" s="39">
        <v>90</v>
      </c>
      <c r="AC279" s="39">
        <v>10</v>
      </c>
      <c r="AD279" s="43" t="s">
        <v>129</v>
      </c>
      <c r="AE279" s="38" t="s">
        <v>115</v>
      </c>
      <c r="AF279" s="43">
        <v>35</v>
      </c>
      <c r="AG279" s="43">
        <v>8846.15</v>
      </c>
      <c r="AH279" s="44">
        <v>0</v>
      </c>
      <c r="AI279" s="45">
        <f t="shared" si="20"/>
        <v>0</v>
      </c>
      <c r="AJ279" s="46"/>
      <c r="AK279" s="47"/>
      <c r="AL279" s="46"/>
      <c r="AM279" s="46" t="s">
        <v>116</v>
      </c>
      <c r="AN279" s="36"/>
      <c r="AO279" s="38"/>
      <c r="AP279" s="38"/>
      <c r="AQ279" s="38"/>
      <c r="AR279" s="38" t="s">
        <v>659</v>
      </c>
      <c r="AS279" s="38" t="s">
        <v>659</v>
      </c>
      <c r="AT279" s="38"/>
      <c r="AU279" s="38"/>
      <c r="AV279" s="38"/>
      <c r="AW279" s="38"/>
      <c r="AX279" s="38"/>
      <c r="AY279" s="38"/>
      <c r="BC279" s="50">
        <v>227</v>
      </c>
    </row>
    <row r="280" spans="1:257" s="50" customFormat="1" ht="12.95" customHeight="1">
      <c r="A280" s="348" t="s">
        <v>350</v>
      </c>
      <c r="B280" s="347"/>
      <c r="C280" s="347"/>
      <c r="D280" s="348">
        <v>220000370</v>
      </c>
      <c r="E280" s="348" t="s">
        <v>3901</v>
      </c>
      <c r="F280" s="348">
        <v>22100226</v>
      </c>
      <c r="G280" s="328"/>
      <c r="H280" s="445" t="s">
        <v>656</v>
      </c>
      <c r="I280" s="445" t="s">
        <v>657</v>
      </c>
      <c r="J280" s="445" t="s">
        <v>658</v>
      </c>
      <c r="K280" s="348" t="s">
        <v>104</v>
      </c>
      <c r="L280" s="348" t="s">
        <v>105</v>
      </c>
      <c r="M280" s="327"/>
      <c r="N280" s="348" t="s">
        <v>106</v>
      </c>
      <c r="O280" s="347" t="s">
        <v>107</v>
      </c>
      <c r="P280" s="350" t="s">
        <v>108</v>
      </c>
      <c r="Q280" s="327" t="s">
        <v>109</v>
      </c>
      <c r="R280" s="327" t="s">
        <v>110</v>
      </c>
      <c r="S280" s="347" t="s">
        <v>107</v>
      </c>
      <c r="T280" s="350" t="s">
        <v>122</v>
      </c>
      <c r="U280" s="327" t="s">
        <v>112</v>
      </c>
      <c r="V280" s="327">
        <v>60</v>
      </c>
      <c r="W280" s="327" t="s">
        <v>113</v>
      </c>
      <c r="X280" s="327"/>
      <c r="Y280" s="327"/>
      <c r="Z280" s="327"/>
      <c r="AA280" s="579">
        <v>0</v>
      </c>
      <c r="AB280" s="327">
        <v>90</v>
      </c>
      <c r="AC280" s="579">
        <v>10</v>
      </c>
      <c r="AD280" s="327" t="s">
        <v>129</v>
      </c>
      <c r="AE280" s="327" t="s">
        <v>115</v>
      </c>
      <c r="AF280" s="591">
        <v>30</v>
      </c>
      <c r="AG280" s="597">
        <v>8846.15</v>
      </c>
      <c r="AH280" s="602">
        <f>AF280*AG280</f>
        <v>265384.5</v>
      </c>
      <c r="AI280" s="616">
        <f t="shared" si="20"/>
        <v>297230.64</v>
      </c>
      <c r="AJ280" s="349"/>
      <c r="AK280" s="349"/>
      <c r="AL280" s="349"/>
      <c r="AM280" s="637" t="s">
        <v>116</v>
      </c>
      <c r="AN280" s="644"/>
      <c r="AO280" s="644"/>
      <c r="AP280" s="327"/>
      <c r="AQ280" s="327"/>
      <c r="AR280" s="327" t="s">
        <v>659</v>
      </c>
      <c r="AS280" s="328"/>
      <c r="AT280" s="327"/>
      <c r="AU280" s="327"/>
      <c r="AV280" s="327"/>
      <c r="AW280" s="327"/>
      <c r="AX280" s="327"/>
      <c r="AY280" s="327" t="s">
        <v>3871</v>
      </c>
      <c r="AZ280" s="680"/>
      <c r="BA280" s="329"/>
      <c r="BB280" s="446" t="e">
        <f>VLOOKUP(#REF!,E1:BC277,52,0)</f>
        <v>#REF!</v>
      </c>
      <c r="BC280" s="446" t="e">
        <f>BB280+0.5</f>
        <v>#REF!</v>
      </c>
      <c r="BD280" s="329"/>
      <c r="BE280" s="329"/>
      <c r="BF280" s="329"/>
      <c r="BG280" s="329"/>
      <c r="BH280" s="329"/>
      <c r="BI280" s="329"/>
      <c r="BJ280" s="329"/>
      <c r="BK280" s="329"/>
      <c r="BL280" s="329"/>
      <c r="BM280" s="329"/>
      <c r="BN280" s="329"/>
      <c r="BO280" s="329"/>
      <c r="BP280" s="329"/>
      <c r="BQ280" s="329"/>
      <c r="BR280" s="329"/>
      <c r="BS280" s="329"/>
      <c r="BT280" s="329"/>
      <c r="BU280" s="329"/>
      <c r="BV280" s="329"/>
      <c r="BW280" s="329"/>
      <c r="BX280" s="329"/>
      <c r="BY280" s="329"/>
      <c r="BZ280" s="329"/>
      <c r="CA280" s="329"/>
      <c r="CB280" s="329"/>
      <c r="CC280" s="329"/>
      <c r="CD280" s="329"/>
      <c r="CE280" s="329"/>
      <c r="CF280" s="329"/>
      <c r="CG280" s="329"/>
      <c r="CH280" s="329"/>
      <c r="CI280" s="329"/>
      <c r="CJ280" s="329"/>
      <c r="CK280" s="329"/>
      <c r="CL280" s="329"/>
      <c r="CM280" s="329"/>
      <c r="CN280" s="329"/>
      <c r="CO280" s="329"/>
      <c r="CP280" s="329"/>
      <c r="CQ280" s="329"/>
      <c r="CR280" s="329"/>
      <c r="CS280" s="329"/>
      <c r="CT280" s="329"/>
      <c r="CU280" s="329"/>
      <c r="CV280" s="329"/>
      <c r="CW280" s="329"/>
      <c r="CX280" s="329"/>
      <c r="CY280" s="329"/>
      <c r="CZ280" s="329"/>
      <c r="DA280" s="329"/>
      <c r="DB280" s="329"/>
      <c r="DC280" s="329"/>
      <c r="DD280" s="329"/>
      <c r="DE280" s="329"/>
      <c r="DF280" s="329"/>
      <c r="DG280" s="329"/>
      <c r="DH280" s="329"/>
      <c r="DI280" s="329"/>
      <c r="DJ280" s="329"/>
      <c r="DK280" s="329"/>
      <c r="DL280" s="329"/>
      <c r="DM280" s="329"/>
      <c r="DN280" s="329"/>
      <c r="DO280" s="329"/>
      <c r="DP280" s="329"/>
      <c r="DQ280" s="329"/>
      <c r="DR280" s="329"/>
      <c r="DS280" s="329"/>
      <c r="DT280" s="329"/>
      <c r="DU280" s="329"/>
      <c r="DV280" s="329"/>
      <c r="DW280" s="329"/>
      <c r="DX280" s="329"/>
      <c r="DY280" s="329"/>
      <c r="DZ280" s="329"/>
      <c r="EA280" s="329"/>
      <c r="EB280" s="329"/>
      <c r="EC280" s="329"/>
      <c r="ED280" s="329"/>
      <c r="EE280" s="329"/>
      <c r="EF280" s="329"/>
      <c r="EG280" s="329"/>
      <c r="EH280" s="329"/>
      <c r="EI280" s="329"/>
      <c r="EJ280" s="329"/>
      <c r="EK280" s="329"/>
      <c r="EL280" s="329"/>
      <c r="EM280" s="329"/>
      <c r="EN280" s="329"/>
      <c r="EO280" s="329"/>
      <c r="EP280" s="329"/>
      <c r="EQ280" s="329"/>
      <c r="ER280" s="329"/>
      <c r="ES280" s="329"/>
      <c r="ET280" s="329"/>
      <c r="EU280" s="329"/>
      <c r="EV280" s="329"/>
      <c r="EW280" s="329"/>
      <c r="EX280" s="329"/>
      <c r="EY280" s="329"/>
      <c r="EZ280" s="329"/>
      <c r="FA280" s="329"/>
      <c r="FB280" s="329"/>
      <c r="FC280" s="329"/>
      <c r="FD280" s="329"/>
      <c r="FE280" s="329"/>
      <c r="FF280" s="329"/>
      <c r="FG280" s="329"/>
      <c r="FH280" s="329"/>
      <c r="FI280" s="329"/>
      <c r="FJ280" s="329"/>
      <c r="FK280" s="329"/>
      <c r="FL280" s="329"/>
      <c r="FM280" s="329"/>
      <c r="FN280" s="329"/>
      <c r="FO280" s="329"/>
      <c r="FP280" s="329"/>
      <c r="FQ280" s="329"/>
      <c r="FR280" s="329"/>
      <c r="FS280" s="329"/>
      <c r="FT280" s="329"/>
      <c r="FU280" s="329"/>
      <c r="FV280" s="329"/>
      <c r="FW280" s="329"/>
      <c r="FX280" s="329"/>
      <c r="FY280" s="329"/>
      <c r="FZ280" s="329"/>
      <c r="GA280" s="329"/>
      <c r="GB280" s="329"/>
      <c r="GC280" s="329"/>
      <c r="GD280" s="329"/>
      <c r="GE280" s="329"/>
      <c r="GF280" s="329"/>
      <c r="GG280" s="329"/>
      <c r="GH280" s="329"/>
      <c r="GI280" s="329"/>
      <c r="GJ280" s="329"/>
      <c r="GK280" s="329"/>
      <c r="GL280" s="329"/>
      <c r="GM280" s="329"/>
      <c r="GN280" s="329"/>
      <c r="GO280" s="329"/>
      <c r="GP280" s="329"/>
      <c r="GQ280" s="329"/>
      <c r="GR280" s="329"/>
      <c r="GS280" s="329"/>
      <c r="GT280" s="329"/>
      <c r="GU280" s="329"/>
      <c r="GV280" s="329"/>
      <c r="GW280" s="329"/>
      <c r="GX280" s="329"/>
      <c r="GY280" s="329"/>
      <c r="GZ280" s="329"/>
      <c r="HA280" s="329"/>
      <c r="HB280" s="329"/>
      <c r="HC280" s="329"/>
      <c r="HD280" s="329"/>
      <c r="HE280" s="329"/>
      <c r="HF280" s="329"/>
      <c r="HG280" s="329"/>
      <c r="HH280" s="329"/>
      <c r="HI280" s="329"/>
      <c r="HJ280" s="329"/>
      <c r="HK280" s="329"/>
      <c r="HL280" s="329"/>
      <c r="HM280" s="329"/>
      <c r="HN280" s="329"/>
      <c r="HO280" s="329"/>
      <c r="HP280" s="329"/>
      <c r="HQ280" s="329"/>
      <c r="HR280" s="329"/>
      <c r="HS280" s="329"/>
      <c r="HT280" s="329"/>
      <c r="HU280" s="329"/>
      <c r="HV280" s="329"/>
      <c r="HW280" s="329"/>
      <c r="HX280" s="329"/>
      <c r="HY280" s="329"/>
      <c r="HZ280" s="329"/>
      <c r="IA280" s="329"/>
      <c r="IB280" s="329"/>
      <c r="IC280" s="329"/>
      <c r="ID280" s="329"/>
      <c r="IE280" s="329"/>
      <c r="IF280" s="329"/>
      <c r="IG280" s="329"/>
      <c r="IH280" s="329"/>
      <c r="II280" s="329"/>
      <c r="IJ280" s="329"/>
      <c r="IK280" s="329"/>
      <c r="IL280" s="329"/>
      <c r="IM280" s="329"/>
      <c r="IN280" s="329"/>
      <c r="IO280" s="329"/>
      <c r="IP280" s="329"/>
      <c r="IQ280" s="329"/>
      <c r="IR280" s="329"/>
      <c r="IS280" s="329"/>
      <c r="IT280" s="329"/>
      <c r="IU280" s="329"/>
      <c r="IV280" s="329"/>
      <c r="IW280" s="329"/>
    </row>
    <row r="281" spans="1:257" s="50" customFormat="1" ht="12.95" customHeight="1">
      <c r="A281" s="36" t="s">
        <v>350</v>
      </c>
      <c r="B281" s="36"/>
      <c r="C281" s="37"/>
      <c r="D281" s="36">
        <v>220000407</v>
      </c>
      <c r="E281" s="38" t="s">
        <v>3515</v>
      </c>
      <c r="F281" s="38">
        <v>22100227</v>
      </c>
      <c r="G281" s="38" t="s">
        <v>1443</v>
      </c>
      <c r="H281" s="38" t="s">
        <v>656</v>
      </c>
      <c r="I281" s="38" t="s">
        <v>657</v>
      </c>
      <c r="J281" s="38" t="s">
        <v>658</v>
      </c>
      <c r="K281" s="39" t="s">
        <v>104</v>
      </c>
      <c r="L281" s="40" t="s">
        <v>105</v>
      </c>
      <c r="M281" s="38"/>
      <c r="N281" s="41" t="s">
        <v>106</v>
      </c>
      <c r="O281" s="40" t="s">
        <v>107</v>
      </c>
      <c r="P281" s="38" t="s">
        <v>108</v>
      </c>
      <c r="Q281" s="41" t="s">
        <v>109</v>
      </c>
      <c r="R281" s="39" t="s">
        <v>110</v>
      </c>
      <c r="S281" s="40" t="s">
        <v>107</v>
      </c>
      <c r="T281" s="42" t="s">
        <v>122</v>
      </c>
      <c r="U281" s="38" t="s">
        <v>112</v>
      </c>
      <c r="V281" s="40">
        <v>60</v>
      </c>
      <c r="W281" s="38" t="s">
        <v>113</v>
      </c>
      <c r="X281" s="40"/>
      <c r="Y281" s="40"/>
      <c r="Z281" s="40"/>
      <c r="AA281" s="41">
        <v>0</v>
      </c>
      <c r="AB281" s="39">
        <v>90</v>
      </c>
      <c r="AC281" s="39">
        <v>10</v>
      </c>
      <c r="AD281" s="43" t="s">
        <v>129</v>
      </c>
      <c r="AE281" s="38" t="s">
        <v>115</v>
      </c>
      <c r="AF281" s="43">
        <v>53</v>
      </c>
      <c r="AG281" s="43">
        <v>16505.84</v>
      </c>
      <c r="AH281" s="44">
        <v>0</v>
      </c>
      <c r="AI281" s="45">
        <f t="shared" si="20"/>
        <v>0</v>
      </c>
      <c r="AJ281" s="46"/>
      <c r="AK281" s="47"/>
      <c r="AL281" s="46"/>
      <c r="AM281" s="46" t="s">
        <v>116</v>
      </c>
      <c r="AN281" s="36"/>
      <c r="AO281" s="38"/>
      <c r="AP281" s="38"/>
      <c r="AQ281" s="38"/>
      <c r="AR281" s="38" t="s">
        <v>660</v>
      </c>
      <c r="AS281" s="38" t="s">
        <v>660</v>
      </c>
      <c r="AT281" s="38"/>
      <c r="AU281" s="38"/>
      <c r="AV281" s="38"/>
      <c r="AW281" s="38"/>
      <c r="AX281" s="38"/>
      <c r="AY281" s="38"/>
      <c r="BC281" s="50">
        <v>228</v>
      </c>
    </row>
    <row r="282" spans="1:257" s="50" customFormat="1" ht="12.95" customHeight="1">
      <c r="A282" s="348" t="s">
        <v>350</v>
      </c>
      <c r="B282" s="347"/>
      <c r="C282" s="347"/>
      <c r="D282" s="348">
        <v>220000407</v>
      </c>
      <c r="E282" s="348" t="s">
        <v>3902</v>
      </c>
      <c r="F282" s="348">
        <v>22100227</v>
      </c>
      <c r="G282" s="328"/>
      <c r="H282" s="445" t="s">
        <v>656</v>
      </c>
      <c r="I282" s="445" t="s">
        <v>657</v>
      </c>
      <c r="J282" s="445" t="s">
        <v>658</v>
      </c>
      <c r="K282" s="348" t="s">
        <v>104</v>
      </c>
      <c r="L282" s="348" t="s">
        <v>105</v>
      </c>
      <c r="M282" s="327"/>
      <c r="N282" s="348" t="s">
        <v>106</v>
      </c>
      <c r="O282" s="347" t="s">
        <v>107</v>
      </c>
      <c r="P282" s="350" t="s">
        <v>108</v>
      </c>
      <c r="Q282" s="327" t="s">
        <v>109</v>
      </c>
      <c r="R282" s="327" t="s">
        <v>110</v>
      </c>
      <c r="S282" s="347" t="s">
        <v>107</v>
      </c>
      <c r="T282" s="350" t="s">
        <v>122</v>
      </c>
      <c r="U282" s="327" t="s">
        <v>112</v>
      </c>
      <c r="V282" s="327">
        <v>60</v>
      </c>
      <c r="W282" s="327" t="s">
        <v>113</v>
      </c>
      <c r="X282" s="327"/>
      <c r="Y282" s="327"/>
      <c r="Z282" s="327"/>
      <c r="AA282" s="579">
        <v>0</v>
      </c>
      <c r="AB282" s="327">
        <v>90</v>
      </c>
      <c r="AC282" s="579">
        <v>10</v>
      </c>
      <c r="AD282" s="327" t="s">
        <v>129</v>
      </c>
      <c r="AE282" s="327" t="s">
        <v>115</v>
      </c>
      <c r="AF282" s="591">
        <v>49</v>
      </c>
      <c r="AG282" s="597">
        <v>16505.84</v>
      </c>
      <c r="AH282" s="602">
        <f>AF282*AG282</f>
        <v>808786.16</v>
      </c>
      <c r="AI282" s="616">
        <f t="shared" si="20"/>
        <v>905840.49920000008</v>
      </c>
      <c r="AJ282" s="349"/>
      <c r="AK282" s="349"/>
      <c r="AL282" s="349"/>
      <c r="AM282" s="637" t="s">
        <v>116</v>
      </c>
      <c r="AN282" s="644"/>
      <c r="AO282" s="644"/>
      <c r="AP282" s="327"/>
      <c r="AQ282" s="327"/>
      <c r="AR282" s="327" t="s">
        <v>660</v>
      </c>
      <c r="AS282" s="328"/>
      <c r="AT282" s="327"/>
      <c r="AU282" s="327"/>
      <c r="AV282" s="327"/>
      <c r="AW282" s="327"/>
      <c r="AX282" s="327"/>
      <c r="AY282" s="327" t="s">
        <v>3871</v>
      </c>
      <c r="AZ282" s="680"/>
      <c r="BA282" s="329"/>
      <c r="BB282" s="446" t="e">
        <f>VLOOKUP(#REF!,E1:BC279,52,0)</f>
        <v>#REF!</v>
      </c>
      <c r="BC282" s="446" t="e">
        <f>BB282+0.5</f>
        <v>#REF!</v>
      </c>
      <c r="BD282" s="329"/>
      <c r="BE282" s="329"/>
      <c r="BF282" s="329"/>
      <c r="BG282" s="329"/>
      <c r="BH282" s="329"/>
      <c r="BI282" s="329"/>
      <c r="BJ282" s="329"/>
      <c r="BK282" s="329"/>
      <c r="BL282" s="329"/>
      <c r="BM282" s="329"/>
      <c r="BN282" s="329"/>
      <c r="BO282" s="329"/>
      <c r="BP282" s="329"/>
      <c r="BQ282" s="329"/>
      <c r="BR282" s="329"/>
      <c r="BS282" s="329"/>
      <c r="BT282" s="329"/>
      <c r="BU282" s="329"/>
      <c r="BV282" s="329"/>
      <c r="BW282" s="329"/>
      <c r="BX282" s="329"/>
      <c r="BY282" s="329"/>
      <c r="BZ282" s="329"/>
      <c r="CA282" s="329"/>
      <c r="CB282" s="329"/>
      <c r="CC282" s="329"/>
      <c r="CD282" s="329"/>
      <c r="CE282" s="329"/>
      <c r="CF282" s="329"/>
      <c r="CG282" s="329"/>
      <c r="CH282" s="329"/>
      <c r="CI282" s="329"/>
      <c r="CJ282" s="329"/>
      <c r="CK282" s="329"/>
      <c r="CL282" s="329"/>
      <c r="CM282" s="329"/>
      <c r="CN282" s="329"/>
      <c r="CO282" s="329"/>
      <c r="CP282" s="329"/>
      <c r="CQ282" s="329"/>
      <c r="CR282" s="329"/>
      <c r="CS282" s="329"/>
      <c r="CT282" s="329"/>
      <c r="CU282" s="329"/>
      <c r="CV282" s="329"/>
      <c r="CW282" s="329"/>
      <c r="CX282" s="329"/>
      <c r="CY282" s="329"/>
      <c r="CZ282" s="329"/>
      <c r="DA282" s="329"/>
      <c r="DB282" s="329"/>
      <c r="DC282" s="329"/>
      <c r="DD282" s="329"/>
      <c r="DE282" s="329"/>
      <c r="DF282" s="329"/>
      <c r="DG282" s="329"/>
      <c r="DH282" s="329"/>
      <c r="DI282" s="329"/>
      <c r="DJ282" s="329"/>
      <c r="DK282" s="329"/>
      <c r="DL282" s="329"/>
      <c r="DM282" s="329"/>
      <c r="DN282" s="329"/>
      <c r="DO282" s="329"/>
      <c r="DP282" s="329"/>
      <c r="DQ282" s="329"/>
      <c r="DR282" s="329"/>
      <c r="DS282" s="329"/>
      <c r="DT282" s="329"/>
      <c r="DU282" s="329"/>
      <c r="DV282" s="329"/>
      <c r="DW282" s="329"/>
      <c r="DX282" s="329"/>
      <c r="DY282" s="329"/>
      <c r="DZ282" s="329"/>
      <c r="EA282" s="329"/>
      <c r="EB282" s="329"/>
      <c r="EC282" s="329"/>
      <c r="ED282" s="329"/>
      <c r="EE282" s="329"/>
      <c r="EF282" s="329"/>
      <c r="EG282" s="329"/>
      <c r="EH282" s="329"/>
      <c r="EI282" s="329"/>
      <c r="EJ282" s="329"/>
      <c r="EK282" s="329"/>
      <c r="EL282" s="329"/>
      <c r="EM282" s="329"/>
      <c r="EN282" s="329"/>
      <c r="EO282" s="329"/>
      <c r="EP282" s="329"/>
      <c r="EQ282" s="329"/>
      <c r="ER282" s="329"/>
      <c r="ES282" s="329"/>
      <c r="ET282" s="329"/>
      <c r="EU282" s="329"/>
      <c r="EV282" s="329"/>
      <c r="EW282" s="329"/>
      <c r="EX282" s="329"/>
      <c r="EY282" s="329"/>
      <c r="EZ282" s="329"/>
      <c r="FA282" s="329"/>
      <c r="FB282" s="329"/>
      <c r="FC282" s="329"/>
      <c r="FD282" s="329"/>
      <c r="FE282" s="329"/>
      <c r="FF282" s="329"/>
      <c r="FG282" s="329"/>
      <c r="FH282" s="329"/>
      <c r="FI282" s="329"/>
      <c r="FJ282" s="329"/>
      <c r="FK282" s="329"/>
      <c r="FL282" s="329"/>
      <c r="FM282" s="329"/>
      <c r="FN282" s="329"/>
      <c r="FO282" s="329"/>
      <c r="FP282" s="329"/>
      <c r="FQ282" s="329"/>
      <c r="FR282" s="329"/>
      <c r="FS282" s="329"/>
      <c r="FT282" s="329"/>
      <c r="FU282" s="329"/>
      <c r="FV282" s="329"/>
      <c r="FW282" s="329"/>
      <c r="FX282" s="329"/>
      <c r="FY282" s="329"/>
      <c r="FZ282" s="329"/>
      <c r="GA282" s="329"/>
      <c r="GB282" s="329"/>
      <c r="GC282" s="329"/>
      <c r="GD282" s="329"/>
      <c r="GE282" s="329"/>
      <c r="GF282" s="329"/>
      <c r="GG282" s="329"/>
      <c r="GH282" s="329"/>
      <c r="GI282" s="329"/>
      <c r="GJ282" s="329"/>
      <c r="GK282" s="329"/>
      <c r="GL282" s="329"/>
      <c r="GM282" s="329"/>
      <c r="GN282" s="329"/>
      <c r="GO282" s="329"/>
      <c r="GP282" s="329"/>
      <c r="GQ282" s="329"/>
      <c r="GR282" s="329"/>
      <c r="GS282" s="329"/>
      <c r="GT282" s="329"/>
      <c r="GU282" s="329"/>
      <c r="GV282" s="329"/>
      <c r="GW282" s="329"/>
      <c r="GX282" s="329"/>
      <c r="GY282" s="329"/>
      <c r="GZ282" s="329"/>
      <c r="HA282" s="329"/>
      <c r="HB282" s="329"/>
      <c r="HC282" s="329"/>
      <c r="HD282" s="329"/>
      <c r="HE282" s="329"/>
      <c r="HF282" s="329"/>
      <c r="HG282" s="329"/>
      <c r="HH282" s="329"/>
      <c r="HI282" s="329"/>
      <c r="HJ282" s="329"/>
      <c r="HK282" s="329"/>
      <c r="HL282" s="329"/>
      <c r="HM282" s="329"/>
      <c r="HN282" s="329"/>
      <c r="HO282" s="329"/>
      <c r="HP282" s="329"/>
      <c r="HQ282" s="329"/>
      <c r="HR282" s="329"/>
      <c r="HS282" s="329"/>
      <c r="HT282" s="329"/>
      <c r="HU282" s="329"/>
      <c r="HV282" s="329"/>
      <c r="HW282" s="329"/>
      <c r="HX282" s="329"/>
      <c r="HY282" s="329"/>
      <c r="HZ282" s="329"/>
      <c r="IA282" s="329"/>
      <c r="IB282" s="329"/>
      <c r="IC282" s="329"/>
      <c r="ID282" s="329"/>
      <c r="IE282" s="329"/>
      <c r="IF282" s="329"/>
      <c r="IG282" s="329"/>
      <c r="IH282" s="329"/>
      <c r="II282" s="329"/>
      <c r="IJ282" s="329"/>
      <c r="IK282" s="329"/>
      <c r="IL282" s="329"/>
      <c r="IM282" s="329"/>
      <c r="IN282" s="329"/>
      <c r="IO282" s="329"/>
      <c r="IP282" s="329"/>
      <c r="IQ282" s="329"/>
      <c r="IR282" s="329"/>
      <c r="IS282" s="329"/>
      <c r="IT282" s="329"/>
      <c r="IU282" s="329"/>
      <c r="IV282" s="329"/>
      <c r="IW282" s="329"/>
    </row>
    <row r="283" spans="1:257" s="50" customFormat="1" ht="12.95" customHeight="1">
      <c r="A283" s="36" t="s">
        <v>350</v>
      </c>
      <c r="B283" s="36"/>
      <c r="C283" s="37"/>
      <c r="D283" s="36">
        <v>220005965</v>
      </c>
      <c r="E283" s="38" t="s">
        <v>3516</v>
      </c>
      <c r="F283" s="38">
        <v>22100228</v>
      </c>
      <c r="G283" s="38" t="s">
        <v>1444</v>
      </c>
      <c r="H283" s="38" t="s">
        <v>656</v>
      </c>
      <c r="I283" s="38" t="s">
        <v>657</v>
      </c>
      <c r="J283" s="38" t="s">
        <v>658</v>
      </c>
      <c r="K283" s="39" t="s">
        <v>104</v>
      </c>
      <c r="L283" s="40" t="s">
        <v>105</v>
      </c>
      <c r="M283" s="38"/>
      <c r="N283" s="41" t="s">
        <v>106</v>
      </c>
      <c r="O283" s="40" t="s">
        <v>107</v>
      </c>
      <c r="P283" s="38" t="s">
        <v>108</v>
      </c>
      <c r="Q283" s="41" t="s">
        <v>109</v>
      </c>
      <c r="R283" s="39" t="s">
        <v>110</v>
      </c>
      <c r="S283" s="40" t="s">
        <v>107</v>
      </c>
      <c r="T283" s="42" t="s">
        <v>122</v>
      </c>
      <c r="U283" s="38" t="s">
        <v>112</v>
      </c>
      <c r="V283" s="40">
        <v>60</v>
      </c>
      <c r="W283" s="38" t="s">
        <v>113</v>
      </c>
      <c r="X283" s="40"/>
      <c r="Y283" s="40"/>
      <c r="Z283" s="40"/>
      <c r="AA283" s="41">
        <v>0</v>
      </c>
      <c r="AB283" s="39">
        <v>90</v>
      </c>
      <c r="AC283" s="39">
        <v>10</v>
      </c>
      <c r="AD283" s="43" t="s">
        <v>129</v>
      </c>
      <c r="AE283" s="38" t="s">
        <v>115</v>
      </c>
      <c r="AF283" s="43">
        <v>10</v>
      </c>
      <c r="AG283" s="43">
        <v>16437.75</v>
      </c>
      <c r="AH283" s="44">
        <f>AF283*AG283</f>
        <v>164377.5</v>
      </c>
      <c r="AI283" s="45">
        <f t="shared" si="20"/>
        <v>184102.80000000002</v>
      </c>
      <c r="AJ283" s="46"/>
      <c r="AK283" s="47"/>
      <c r="AL283" s="46"/>
      <c r="AM283" s="46" t="s">
        <v>116</v>
      </c>
      <c r="AN283" s="36"/>
      <c r="AO283" s="38"/>
      <c r="AP283" s="38"/>
      <c r="AQ283" s="38"/>
      <c r="AR283" s="38" t="s">
        <v>661</v>
      </c>
      <c r="AS283" s="38" t="s">
        <v>661</v>
      </c>
      <c r="AT283" s="38"/>
      <c r="AU283" s="38"/>
      <c r="AV283" s="38"/>
      <c r="AW283" s="38"/>
      <c r="AX283" s="38"/>
      <c r="AY283" s="38"/>
      <c r="BC283" s="50">
        <v>229</v>
      </c>
    </row>
    <row r="284" spans="1:257" s="50" customFormat="1" ht="12.95" customHeight="1">
      <c r="A284" s="36" t="s">
        <v>350</v>
      </c>
      <c r="B284" s="36"/>
      <c r="C284" s="37"/>
      <c r="D284" s="36">
        <v>220000075</v>
      </c>
      <c r="E284" s="38" t="s">
        <v>3517</v>
      </c>
      <c r="F284" s="38">
        <v>22100229</v>
      </c>
      <c r="G284" s="38" t="s">
        <v>1445</v>
      </c>
      <c r="H284" s="38" t="s">
        <v>662</v>
      </c>
      <c r="I284" s="38" t="s">
        <v>657</v>
      </c>
      <c r="J284" s="38" t="s">
        <v>663</v>
      </c>
      <c r="K284" s="39" t="s">
        <v>104</v>
      </c>
      <c r="L284" s="40" t="s">
        <v>105</v>
      </c>
      <c r="M284" s="38"/>
      <c r="N284" s="41" t="s">
        <v>106</v>
      </c>
      <c r="O284" s="40" t="s">
        <v>107</v>
      </c>
      <c r="P284" s="38" t="s">
        <v>108</v>
      </c>
      <c r="Q284" s="41" t="s">
        <v>109</v>
      </c>
      <c r="R284" s="39" t="s">
        <v>110</v>
      </c>
      <c r="S284" s="40" t="s">
        <v>107</v>
      </c>
      <c r="T284" s="42" t="s">
        <v>122</v>
      </c>
      <c r="U284" s="38" t="s">
        <v>112</v>
      </c>
      <c r="V284" s="40">
        <v>60</v>
      </c>
      <c r="W284" s="38" t="s">
        <v>113</v>
      </c>
      <c r="X284" s="40"/>
      <c r="Y284" s="40"/>
      <c r="Z284" s="40"/>
      <c r="AA284" s="41">
        <v>0</v>
      </c>
      <c r="AB284" s="39">
        <v>90</v>
      </c>
      <c r="AC284" s="39">
        <v>10</v>
      </c>
      <c r="AD284" s="43" t="s">
        <v>129</v>
      </c>
      <c r="AE284" s="38" t="s">
        <v>115</v>
      </c>
      <c r="AF284" s="43">
        <v>151</v>
      </c>
      <c r="AG284" s="43">
        <v>7030.09</v>
      </c>
      <c r="AH284" s="44">
        <f>AF284*AG284</f>
        <v>1061543.5900000001</v>
      </c>
      <c r="AI284" s="45">
        <f t="shared" si="20"/>
        <v>1188928.8208000001</v>
      </c>
      <c r="AJ284" s="46"/>
      <c r="AK284" s="47"/>
      <c r="AL284" s="46"/>
      <c r="AM284" s="46" t="s">
        <v>116</v>
      </c>
      <c r="AN284" s="36"/>
      <c r="AO284" s="38"/>
      <c r="AP284" s="38"/>
      <c r="AQ284" s="38"/>
      <c r="AR284" s="38" t="s">
        <v>664</v>
      </c>
      <c r="AS284" s="38" t="s">
        <v>664</v>
      </c>
      <c r="AT284" s="38"/>
      <c r="AU284" s="38"/>
      <c r="AV284" s="38"/>
      <c r="AW284" s="38"/>
      <c r="AX284" s="38"/>
      <c r="AY284" s="38"/>
      <c r="BC284" s="50">
        <v>230</v>
      </c>
    </row>
    <row r="285" spans="1:257" s="50" customFormat="1" ht="12.95" customHeight="1">
      <c r="A285" s="36" t="s">
        <v>350</v>
      </c>
      <c r="B285" s="36"/>
      <c r="C285" s="37"/>
      <c r="D285" s="36">
        <v>220000082</v>
      </c>
      <c r="E285" s="38" t="s">
        <v>3518</v>
      </c>
      <c r="F285" s="38">
        <v>22100230</v>
      </c>
      <c r="G285" s="38" t="s">
        <v>1446</v>
      </c>
      <c r="H285" s="38" t="s">
        <v>662</v>
      </c>
      <c r="I285" s="38" t="s">
        <v>657</v>
      </c>
      <c r="J285" s="38" t="s">
        <v>663</v>
      </c>
      <c r="K285" s="39" t="s">
        <v>104</v>
      </c>
      <c r="L285" s="40" t="s">
        <v>105</v>
      </c>
      <c r="M285" s="38"/>
      <c r="N285" s="41" t="s">
        <v>106</v>
      </c>
      <c r="O285" s="40" t="s">
        <v>107</v>
      </c>
      <c r="P285" s="38" t="s">
        <v>108</v>
      </c>
      <c r="Q285" s="41" t="s">
        <v>109</v>
      </c>
      <c r="R285" s="39" t="s">
        <v>110</v>
      </c>
      <c r="S285" s="40" t="s">
        <v>107</v>
      </c>
      <c r="T285" s="42" t="s">
        <v>122</v>
      </c>
      <c r="U285" s="38" t="s">
        <v>112</v>
      </c>
      <c r="V285" s="40">
        <v>60</v>
      </c>
      <c r="W285" s="38" t="s">
        <v>113</v>
      </c>
      <c r="X285" s="40"/>
      <c r="Y285" s="40"/>
      <c r="Z285" s="40"/>
      <c r="AA285" s="41">
        <v>0</v>
      </c>
      <c r="AB285" s="39">
        <v>90</v>
      </c>
      <c r="AC285" s="39">
        <v>10</v>
      </c>
      <c r="AD285" s="43" t="s">
        <v>129</v>
      </c>
      <c r="AE285" s="38" t="s">
        <v>115</v>
      </c>
      <c r="AF285" s="43">
        <v>33</v>
      </c>
      <c r="AG285" s="43">
        <v>19530.64</v>
      </c>
      <c r="AH285" s="44">
        <f>AF285*AG285</f>
        <v>644511.12</v>
      </c>
      <c r="AI285" s="45">
        <f t="shared" si="20"/>
        <v>721852.45440000005</v>
      </c>
      <c r="AJ285" s="46"/>
      <c r="AK285" s="47"/>
      <c r="AL285" s="46"/>
      <c r="AM285" s="46" t="s">
        <v>116</v>
      </c>
      <c r="AN285" s="36"/>
      <c r="AO285" s="38"/>
      <c r="AP285" s="38"/>
      <c r="AQ285" s="38"/>
      <c r="AR285" s="38" t="s">
        <v>665</v>
      </c>
      <c r="AS285" s="38" t="s">
        <v>665</v>
      </c>
      <c r="AT285" s="38"/>
      <c r="AU285" s="38"/>
      <c r="AV285" s="38"/>
      <c r="AW285" s="38"/>
      <c r="AX285" s="38"/>
      <c r="AY285" s="38"/>
      <c r="BC285" s="50">
        <v>231</v>
      </c>
    </row>
    <row r="286" spans="1:257" s="705" customFormat="1" ht="12.95" customHeight="1">
      <c r="A286" s="692" t="s">
        <v>350</v>
      </c>
      <c r="B286" s="692"/>
      <c r="C286" s="693"/>
      <c r="D286" s="692">
        <v>220005963</v>
      </c>
      <c r="E286" s="694" t="s">
        <v>3519</v>
      </c>
      <c r="F286" s="694">
        <v>22100231</v>
      </c>
      <c r="G286" s="694" t="s">
        <v>1447</v>
      </c>
      <c r="H286" s="694" t="s">
        <v>662</v>
      </c>
      <c r="I286" s="694" t="s">
        <v>657</v>
      </c>
      <c r="J286" s="694" t="s">
        <v>663</v>
      </c>
      <c r="K286" s="695" t="s">
        <v>104</v>
      </c>
      <c r="L286" s="696" t="s">
        <v>105</v>
      </c>
      <c r="M286" s="694"/>
      <c r="N286" s="697" t="s">
        <v>106</v>
      </c>
      <c r="O286" s="696" t="s">
        <v>107</v>
      </c>
      <c r="P286" s="694" t="s">
        <v>108</v>
      </c>
      <c r="Q286" s="697" t="s">
        <v>109</v>
      </c>
      <c r="R286" s="695" t="s">
        <v>110</v>
      </c>
      <c r="S286" s="696" t="s">
        <v>107</v>
      </c>
      <c r="T286" s="698" t="s">
        <v>122</v>
      </c>
      <c r="U286" s="694" t="s">
        <v>112</v>
      </c>
      <c r="V286" s="696">
        <v>60</v>
      </c>
      <c r="W286" s="694" t="s">
        <v>113</v>
      </c>
      <c r="X286" s="696"/>
      <c r="Y286" s="696"/>
      <c r="Z286" s="696"/>
      <c r="AA286" s="697">
        <v>0</v>
      </c>
      <c r="AB286" s="695">
        <v>90</v>
      </c>
      <c r="AC286" s="695">
        <v>10</v>
      </c>
      <c r="AD286" s="700" t="s">
        <v>129</v>
      </c>
      <c r="AE286" s="694" t="s">
        <v>115</v>
      </c>
      <c r="AF286" s="700">
        <v>43</v>
      </c>
      <c r="AG286" s="700">
        <v>15624</v>
      </c>
      <c r="AH286" s="701">
        <v>0</v>
      </c>
      <c r="AI286" s="702">
        <v>0</v>
      </c>
      <c r="AJ286" s="703"/>
      <c r="AK286" s="704"/>
      <c r="AL286" s="703"/>
      <c r="AM286" s="703" t="s">
        <v>116</v>
      </c>
      <c r="AN286" s="692"/>
      <c r="AO286" s="694"/>
      <c r="AP286" s="694"/>
      <c r="AQ286" s="694"/>
      <c r="AR286" s="694" t="s">
        <v>666</v>
      </c>
      <c r="AS286" s="694" t="s">
        <v>666</v>
      </c>
      <c r="AT286" s="694"/>
      <c r="AU286" s="694"/>
      <c r="AV286" s="694"/>
      <c r="AW286" s="694"/>
      <c r="AX286" s="694"/>
      <c r="AY286" s="694" t="s">
        <v>3920</v>
      </c>
      <c r="AZ286" s="705" t="s">
        <v>3958</v>
      </c>
      <c r="BC286" s="705">
        <v>232</v>
      </c>
    </row>
    <row r="287" spans="1:257" s="50" customFormat="1" ht="12.95" customHeight="1">
      <c r="A287" s="36" t="s">
        <v>350</v>
      </c>
      <c r="B287" s="36"/>
      <c r="C287" s="37"/>
      <c r="D287" s="36">
        <v>220021778</v>
      </c>
      <c r="E287" s="38" t="s">
        <v>3520</v>
      </c>
      <c r="F287" s="38">
        <v>22100232</v>
      </c>
      <c r="G287" s="38" t="s">
        <v>1448</v>
      </c>
      <c r="H287" s="38" t="s">
        <v>662</v>
      </c>
      <c r="I287" s="38" t="s">
        <v>657</v>
      </c>
      <c r="J287" s="38" t="s">
        <v>663</v>
      </c>
      <c r="K287" s="39" t="s">
        <v>104</v>
      </c>
      <c r="L287" s="40" t="s">
        <v>105</v>
      </c>
      <c r="M287" s="38"/>
      <c r="N287" s="41" t="s">
        <v>106</v>
      </c>
      <c r="O287" s="40" t="s">
        <v>107</v>
      </c>
      <c r="P287" s="38" t="s">
        <v>108</v>
      </c>
      <c r="Q287" s="41" t="s">
        <v>109</v>
      </c>
      <c r="R287" s="39" t="s">
        <v>110</v>
      </c>
      <c r="S287" s="40" t="s">
        <v>107</v>
      </c>
      <c r="T287" s="42" t="s">
        <v>122</v>
      </c>
      <c r="U287" s="38" t="s">
        <v>112</v>
      </c>
      <c r="V287" s="40">
        <v>60</v>
      </c>
      <c r="W287" s="38" t="s">
        <v>113</v>
      </c>
      <c r="X287" s="40"/>
      <c r="Y287" s="40"/>
      <c r="Z287" s="40"/>
      <c r="AA287" s="41">
        <v>0</v>
      </c>
      <c r="AB287" s="39">
        <v>90</v>
      </c>
      <c r="AC287" s="39">
        <v>10</v>
      </c>
      <c r="AD287" s="43" t="s">
        <v>129</v>
      </c>
      <c r="AE287" s="38" t="s">
        <v>115</v>
      </c>
      <c r="AF287" s="43">
        <v>20</v>
      </c>
      <c r="AG287" s="43">
        <v>9660</v>
      </c>
      <c r="AH287" s="44">
        <v>0</v>
      </c>
      <c r="AI287" s="45">
        <f>AH287*1.12</f>
        <v>0</v>
      </c>
      <c r="AJ287" s="46"/>
      <c r="AK287" s="47"/>
      <c r="AL287" s="46"/>
      <c r="AM287" s="46" t="s">
        <v>116</v>
      </c>
      <c r="AN287" s="36"/>
      <c r="AO287" s="38"/>
      <c r="AP287" s="38"/>
      <c r="AQ287" s="38"/>
      <c r="AR287" s="38" t="s">
        <v>667</v>
      </c>
      <c r="AS287" s="38" t="s">
        <v>667</v>
      </c>
      <c r="AT287" s="38"/>
      <c r="AU287" s="38"/>
      <c r="AV287" s="38"/>
      <c r="AW287" s="38"/>
      <c r="AX287" s="38"/>
      <c r="AY287" s="38"/>
      <c r="BC287" s="50">
        <v>233</v>
      </c>
    </row>
    <row r="288" spans="1:257" s="50" customFormat="1" ht="12.95" customHeight="1">
      <c r="A288" s="348" t="s">
        <v>350</v>
      </c>
      <c r="B288" s="347"/>
      <c r="C288" s="347"/>
      <c r="D288" s="348">
        <v>220021778</v>
      </c>
      <c r="E288" s="348" t="s">
        <v>3903</v>
      </c>
      <c r="F288" s="348">
        <v>22100232</v>
      </c>
      <c r="G288" s="328"/>
      <c r="H288" s="445" t="s">
        <v>662</v>
      </c>
      <c r="I288" s="445" t="s">
        <v>657</v>
      </c>
      <c r="J288" s="445" t="s">
        <v>663</v>
      </c>
      <c r="K288" s="348" t="s">
        <v>104</v>
      </c>
      <c r="L288" s="348" t="s">
        <v>105</v>
      </c>
      <c r="M288" s="327"/>
      <c r="N288" s="348" t="s">
        <v>106</v>
      </c>
      <c r="O288" s="347" t="s">
        <v>107</v>
      </c>
      <c r="P288" s="350" t="s">
        <v>108</v>
      </c>
      <c r="Q288" s="327" t="s">
        <v>109</v>
      </c>
      <c r="R288" s="327" t="s">
        <v>110</v>
      </c>
      <c r="S288" s="347" t="s">
        <v>107</v>
      </c>
      <c r="T288" s="350" t="s">
        <v>122</v>
      </c>
      <c r="U288" s="327" t="s">
        <v>112</v>
      </c>
      <c r="V288" s="327">
        <v>60</v>
      </c>
      <c r="W288" s="327" t="s">
        <v>113</v>
      </c>
      <c r="X288" s="327"/>
      <c r="Y288" s="327"/>
      <c r="Z288" s="327"/>
      <c r="AA288" s="579">
        <v>0</v>
      </c>
      <c r="AB288" s="327">
        <v>90</v>
      </c>
      <c r="AC288" s="579">
        <v>10</v>
      </c>
      <c r="AD288" s="327" t="s">
        <v>129</v>
      </c>
      <c r="AE288" s="327" t="s">
        <v>115</v>
      </c>
      <c r="AF288" s="591">
        <v>10</v>
      </c>
      <c r="AG288" s="597">
        <v>9660</v>
      </c>
      <c r="AH288" s="602">
        <f>AF288*AG288</f>
        <v>96600</v>
      </c>
      <c r="AI288" s="616">
        <f>AH288*1.12</f>
        <v>108192.00000000001</v>
      </c>
      <c r="AJ288" s="349"/>
      <c r="AK288" s="349"/>
      <c r="AL288" s="349"/>
      <c r="AM288" s="637" t="s">
        <v>116</v>
      </c>
      <c r="AN288" s="644"/>
      <c r="AO288" s="644"/>
      <c r="AP288" s="327"/>
      <c r="AQ288" s="327"/>
      <c r="AR288" s="327" t="s">
        <v>667</v>
      </c>
      <c r="AS288" s="328"/>
      <c r="AT288" s="327"/>
      <c r="AU288" s="327"/>
      <c r="AV288" s="327"/>
      <c r="AW288" s="327"/>
      <c r="AX288" s="327"/>
      <c r="AY288" s="327" t="s">
        <v>3871</v>
      </c>
      <c r="AZ288" s="680"/>
      <c r="BA288" s="329"/>
      <c r="BB288" s="446" t="e">
        <f>VLOOKUP(#REF!,E1:BC285,52,0)</f>
        <v>#REF!</v>
      </c>
      <c r="BC288" s="446" t="e">
        <f>BB288+0.5</f>
        <v>#REF!</v>
      </c>
      <c r="BD288" s="329"/>
      <c r="BE288" s="329"/>
      <c r="BF288" s="329"/>
      <c r="BG288" s="329"/>
      <c r="BH288" s="329"/>
      <c r="BI288" s="329"/>
      <c r="BJ288" s="329"/>
      <c r="BK288" s="329"/>
      <c r="BL288" s="329"/>
      <c r="BM288" s="329"/>
      <c r="BN288" s="329"/>
      <c r="BO288" s="329"/>
      <c r="BP288" s="329"/>
      <c r="BQ288" s="329"/>
      <c r="BR288" s="329"/>
      <c r="BS288" s="329"/>
      <c r="BT288" s="329"/>
      <c r="BU288" s="329"/>
      <c r="BV288" s="329"/>
      <c r="BW288" s="329"/>
      <c r="BX288" s="329"/>
      <c r="BY288" s="329"/>
      <c r="BZ288" s="329"/>
      <c r="CA288" s="329"/>
      <c r="CB288" s="329"/>
      <c r="CC288" s="329"/>
      <c r="CD288" s="329"/>
      <c r="CE288" s="329"/>
      <c r="CF288" s="329"/>
      <c r="CG288" s="329"/>
      <c r="CH288" s="329"/>
      <c r="CI288" s="329"/>
      <c r="CJ288" s="329"/>
      <c r="CK288" s="329"/>
      <c r="CL288" s="329"/>
      <c r="CM288" s="329"/>
      <c r="CN288" s="329"/>
      <c r="CO288" s="329"/>
      <c r="CP288" s="329"/>
      <c r="CQ288" s="329"/>
      <c r="CR288" s="329"/>
      <c r="CS288" s="329"/>
      <c r="CT288" s="329"/>
      <c r="CU288" s="329"/>
      <c r="CV288" s="329"/>
      <c r="CW288" s="329"/>
      <c r="CX288" s="329"/>
      <c r="CY288" s="329"/>
      <c r="CZ288" s="329"/>
      <c r="DA288" s="329"/>
      <c r="DB288" s="329"/>
      <c r="DC288" s="329"/>
      <c r="DD288" s="329"/>
      <c r="DE288" s="329"/>
      <c r="DF288" s="329"/>
      <c r="DG288" s="329"/>
      <c r="DH288" s="329"/>
      <c r="DI288" s="329"/>
      <c r="DJ288" s="329"/>
      <c r="DK288" s="329"/>
      <c r="DL288" s="329"/>
      <c r="DM288" s="329"/>
      <c r="DN288" s="329"/>
      <c r="DO288" s="329"/>
      <c r="DP288" s="329"/>
      <c r="DQ288" s="329"/>
      <c r="DR288" s="329"/>
      <c r="DS288" s="329"/>
      <c r="DT288" s="329"/>
      <c r="DU288" s="329"/>
      <c r="DV288" s="329"/>
      <c r="DW288" s="329"/>
      <c r="DX288" s="329"/>
      <c r="DY288" s="329"/>
      <c r="DZ288" s="329"/>
      <c r="EA288" s="329"/>
      <c r="EB288" s="329"/>
      <c r="EC288" s="329"/>
      <c r="ED288" s="329"/>
      <c r="EE288" s="329"/>
      <c r="EF288" s="329"/>
      <c r="EG288" s="329"/>
      <c r="EH288" s="329"/>
      <c r="EI288" s="329"/>
      <c r="EJ288" s="329"/>
      <c r="EK288" s="329"/>
      <c r="EL288" s="329"/>
      <c r="EM288" s="329"/>
      <c r="EN288" s="329"/>
      <c r="EO288" s="329"/>
      <c r="EP288" s="329"/>
      <c r="EQ288" s="329"/>
      <c r="ER288" s="329"/>
      <c r="ES288" s="329"/>
      <c r="ET288" s="329"/>
      <c r="EU288" s="329"/>
      <c r="EV288" s="329"/>
      <c r="EW288" s="329"/>
      <c r="EX288" s="329"/>
      <c r="EY288" s="329"/>
      <c r="EZ288" s="329"/>
      <c r="FA288" s="329"/>
      <c r="FB288" s="329"/>
      <c r="FC288" s="329"/>
      <c r="FD288" s="329"/>
      <c r="FE288" s="329"/>
      <c r="FF288" s="329"/>
      <c r="FG288" s="329"/>
      <c r="FH288" s="329"/>
      <c r="FI288" s="329"/>
      <c r="FJ288" s="329"/>
      <c r="FK288" s="329"/>
      <c r="FL288" s="329"/>
      <c r="FM288" s="329"/>
      <c r="FN288" s="329"/>
      <c r="FO288" s="329"/>
      <c r="FP288" s="329"/>
      <c r="FQ288" s="329"/>
      <c r="FR288" s="329"/>
      <c r="FS288" s="329"/>
      <c r="FT288" s="329"/>
      <c r="FU288" s="329"/>
      <c r="FV288" s="329"/>
      <c r="FW288" s="329"/>
      <c r="FX288" s="329"/>
      <c r="FY288" s="329"/>
      <c r="FZ288" s="329"/>
      <c r="GA288" s="329"/>
      <c r="GB288" s="329"/>
      <c r="GC288" s="329"/>
      <c r="GD288" s="329"/>
      <c r="GE288" s="329"/>
      <c r="GF288" s="329"/>
      <c r="GG288" s="329"/>
      <c r="GH288" s="329"/>
      <c r="GI288" s="329"/>
      <c r="GJ288" s="329"/>
      <c r="GK288" s="329"/>
      <c r="GL288" s="329"/>
      <c r="GM288" s="329"/>
      <c r="GN288" s="329"/>
      <c r="GO288" s="329"/>
      <c r="GP288" s="329"/>
      <c r="GQ288" s="329"/>
      <c r="GR288" s="329"/>
      <c r="GS288" s="329"/>
      <c r="GT288" s="329"/>
      <c r="GU288" s="329"/>
      <c r="GV288" s="329"/>
      <c r="GW288" s="329"/>
      <c r="GX288" s="329"/>
      <c r="GY288" s="329"/>
      <c r="GZ288" s="329"/>
      <c r="HA288" s="329"/>
      <c r="HB288" s="329"/>
      <c r="HC288" s="329"/>
      <c r="HD288" s="329"/>
      <c r="HE288" s="329"/>
      <c r="HF288" s="329"/>
      <c r="HG288" s="329"/>
      <c r="HH288" s="329"/>
      <c r="HI288" s="329"/>
      <c r="HJ288" s="329"/>
      <c r="HK288" s="329"/>
      <c r="HL288" s="329"/>
      <c r="HM288" s="329"/>
      <c r="HN288" s="329"/>
      <c r="HO288" s="329"/>
      <c r="HP288" s="329"/>
      <c r="HQ288" s="329"/>
      <c r="HR288" s="329"/>
      <c r="HS288" s="329"/>
      <c r="HT288" s="329"/>
      <c r="HU288" s="329"/>
      <c r="HV288" s="329"/>
      <c r="HW288" s="329"/>
      <c r="HX288" s="329"/>
      <c r="HY288" s="329"/>
      <c r="HZ288" s="329"/>
      <c r="IA288" s="329"/>
      <c r="IB288" s="329"/>
      <c r="IC288" s="329"/>
      <c r="ID288" s="329"/>
      <c r="IE288" s="329"/>
      <c r="IF288" s="329"/>
      <c r="IG288" s="329"/>
      <c r="IH288" s="329"/>
      <c r="II288" s="329"/>
      <c r="IJ288" s="329"/>
      <c r="IK288" s="329"/>
      <c r="IL288" s="329"/>
      <c r="IM288" s="329"/>
      <c r="IN288" s="329"/>
      <c r="IO288" s="329"/>
      <c r="IP288" s="329"/>
      <c r="IQ288" s="329"/>
      <c r="IR288" s="329"/>
      <c r="IS288" s="329"/>
      <c r="IT288" s="329"/>
      <c r="IU288" s="329"/>
      <c r="IV288" s="329"/>
      <c r="IW288" s="329"/>
    </row>
    <row r="289" spans="1:257" s="50" customFormat="1" ht="12.95" customHeight="1">
      <c r="A289" s="36" t="s">
        <v>350</v>
      </c>
      <c r="B289" s="36"/>
      <c r="C289" s="37"/>
      <c r="D289" s="36">
        <v>220000480</v>
      </c>
      <c r="E289" s="38" t="s">
        <v>3521</v>
      </c>
      <c r="F289" s="38">
        <v>22100233</v>
      </c>
      <c r="G289" s="38" t="s">
        <v>1449</v>
      </c>
      <c r="H289" s="38" t="s">
        <v>668</v>
      </c>
      <c r="I289" s="38" t="s">
        <v>657</v>
      </c>
      <c r="J289" s="38" t="s">
        <v>669</v>
      </c>
      <c r="K289" s="39" t="s">
        <v>104</v>
      </c>
      <c r="L289" s="40" t="s">
        <v>105</v>
      </c>
      <c r="M289" s="38"/>
      <c r="N289" s="41" t="s">
        <v>106</v>
      </c>
      <c r="O289" s="40" t="s">
        <v>107</v>
      </c>
      <c r="P289" s="38" t="s">
        <v>108</v>
      </c>
      <c r="Q289" s="41" t="s">
        <v>109</v>
      </c>
      <c r="R289" s="39" t="s">
        <v>110</v>
      </c>
      <c r="S289" s="40" t="s">
        <v>107</v>
      </c>
      <c r="T289" s="42" t="s">
        <v>122</v>
      </c>
      <c r="U289" s="38" t="s">
        <v>112</v>
      </c>
      <c r="V289" s="40">
        <v>60</v>
      </c>
      <c r="W289" s="38" t="s">
        <v>113</v>
      </c>
      <c r="X289" s="40"/>
      <c r="Y289" s="40"/>
      <c r="Z289" s="40"/>
      <c r="AA289" s="41">
        <v>0</v>
      </c>
      <c r="AB289" s="39">
        <v>90</v>
      </c>
      <c r="AC289" s="39">
        <v>10</v>
      </c>
      <c r="AD289" s="43" t="s">
        <v>129</v>
      </c>
      <c r="AE289" s="38" t="s">
        <v>115</v>
      </c>
      <c r="AF289" s="43">
        <v>39</v>
      </c>
      <c r="AG289" s="43">
        <v>81977.179999999993</v>
      </c>
      <c r="AH289" s="44">
        <f>AF289*AG289</f>
        <v>3197110.0199999996</v>
      </c>
      <c r="AI289" s="45">
        <f>AH289*1.12</f>
        <v>3580763.2223999999</v>
      </c>
      <c r="AJ289" s="46"/>
      <c r="AK289" s="47"/>
      <c r="AL289" s="46"/>
      <c r="AM289" s="46" t="s">
        <v>116</v>
      </c>
      <c r="AN289" s="36"/>
      <c r="AO289" s="38"/>
      <c r="AP289" s="38"/>
      <c r="AQ289" s="38"/>
      <c r="AR289" s="38" t="s">
        <v>670</v>
      </c>
      <c r="AS289" s="38" t="s">
        <v>670</v>
      </c>
      <c r="AT289" s="38"/>
      <c r="AU289" s="38"/>
      <c r="AV289" s="38"/>
      <c r="AW289" s="38"/>
      <c r="AX289" s="38"/>
      <c r="AY289" s="38"/>
      <c r="BC289" s="50">
        <v>234</v>
      </c>
    </row>
    <row r="290" spans="1:257" s="50" customFormat="1" ht="12.95" customHeight="1">
      <c r="A290" s="36" t="s">
        <v>350</v>
      </c>
      <c r="B290" s="36"/>
      <c r="C290" s="37"/>
      <c r="D290" s="36">
        <v>220001497</v>
      </c>
      <c r="E290" s="38" t="s">
        <v>3522</v>
      </c>
      <c r="F290" s="38">
        <v>22100234</v>
      </c>
      <c r="G290" s="38" t="s">
        <v>1450</v>
      </c>
      <c r="H290" s="38" t="s">
        <v>671</v>
      </c>
      <c r="I290" s="38" t="s">
        <v>657</v>
      </c>
      <c r="J290" s="38" t="s">
        <v>672</v>
      </c>
      <c r="K290" s="39" t="s">
        <v>104</v>
      </c>
      <c r="L290" s="40" t="s">
        <v>105</v>
      </c>
      <c r="M290" s="38"/>
      <c r="N290" s="41" t="s">
        <v>106</v>
      </c>
      <c r="O290" s="40" t="s">
        <v>107</v>
      </c>
      <c r="P290" s="38" t="s">
        <v>108</v>
      </c>
      <c r="Q290" s="41" t="s">
        <v>109</v>
      </c>
      <c r="R290" s="39" t="s">
        <v>110</v>
      </c>
      <c r="S290" s="40" t="s">
        <v>107</v>
      </c>
      <c r="T290" s="42" t="s">
        <v>122</v>
      </c>
      <c r="U290" s="38" t="s">
        <v>112</v>
      </c>
      <c r="V290" s="40">
        <v>60</v>
      </c>
      <c r="W290" s="38" t="s">
        <v>113</v>
      </c>
      <c r="X290" s="40"/>
      <c r="Y290" s="40"/>
      <c r="Z290" s="40"/>
      <c r="AA290" s="41">
        <v>0</v>
      </c>
      <c r="AB290" s="39">
        <v>90</v>
      </c>
      <c r="AC290" s="39">
        <v>10</v>
      </c>
      <c r="AD290" s="43" t="s">
        <v>129</v>
      </c>
      <c r="AE290" s="38" t="s">
        <v>115</v>
      </c>
      <c r="AF290" s="43">
        <v>50</v>
      </c>
      <c r="AG290" s="43">
        <v>2960.48</v>
      </c>
      <c r="AH290" s="44">
        <f>AF290*AG290</f>
        <v>148024</v>
      </c>
      <c r="AI290" s="45">
        <f>AH290*1.12</f>
        <v>165786.88</v>
      </c>
      <c r="AJ290" s="46"/>
      <c r="AK290" s="47"/>
      <c r="AL290" s="46"/>
      <c r="AM290" s="46" t="s">
        <v>116</v>
      </c>
      <c r="AN290" s="36"/>
      <c r="AO290" s="38"/>
      <c r="AP290" s="38"/>
      <c r="AQ290" s="38"/>
      <c r="AR290" s="38" t="s">
        <v>673</v>
      </c>
      <c r="AS290" s="38" t="s">
        <v>673</v>
      </c>
      <c r="AT290" s="38"/>
      <c r="AU290" s="38"/>
      <c r="AV290" s="38"/>
      <c r="AW290" s="38"/>
      <c r="AX290" s="38"/>
      <c r="AY290" s="38"/>
      <c r="BC290" s="50">
        <v>235</v>
      </c>
    </row>
    <row r="291" spans="1:257" s="705" customFormat="1" ht="12.95" customHeight="1">
      <c r="A291" s="692" t="s">
        <v>350</v>
      </c>
      <c r="B291" s="692"/>
      <c r="C291" s="693"/>
      <c r="D291" s="692">
        <v>220001569</v>
      </c>
      <c r="E291" s="694" t="s">
        <v>3523</v>
      </c>
      <c r="F291" s="694">
        <v>22100235</v>
      </c>
      <c r="G291" s="694" t="s">
        <v>1451</v>
      </c>
      <c r="H291" s="694" t="s">
        <v>671</v>
      </c>
      <c r="I291" s="694" t="s">
        <v>657</v>
      </c>
      <c r="J291" s="694" t="s">
        <v>672</v>
      </c>
      <c r="K291" s="695" t="s">
        <v>104</v>
      </c>
      <c r="L291" s="696" t="s">
        <v>105</v>
      </c>
      <c r="M291" s="694"/>
      <c r="N291" s="697" t="s">
        <v>106</v>
      </c>
      <c r="O291" s="696" t="s">
        <v>107</v>
      </c>
      <c r="P291" s="694" t="s">
        <v>108</v>
      </c>
      <c r="Q291" s="697" t="s">
        <v>109</v>
      </c>
      <c r="R291" s="695" t="s">
        <v>110</v>
      </c>
      <c r="S291" s="696" t="s">
        <v>107</v>
      </c>
      <c r="T291" s="698" t="s">
        <v>122</v>
      </c>
      <c r="U291" s="694" t="s">
        <v>112</v>
      </c>
      <c r="V291" s="696">
        <v>60</v>
      </c>
      <c r="W291" s="694" t="s">
        <v>113</v>
      </c>
      <c r="X291" s="696"/>
      <c r="Y291" s="696"/>
      <c r="Z291" s="696"/>
      <c r="AA291" s="697">
        <v>0</v>
      </c>
      <c r="AB291" s="695">
        <v>90</v>
      </c>
      <c r="AC291" s="695">
        <v>10</v>
      </c>
      <c r="AD291" s="700" t="s">
        <v>129</v>
      </c>
      <c r="AE291" s="694" t="s">
        <v>115</v>
      </c>
      <c r="AF291" s="700">
        <v>4</v>
      </c>
      <c r="AG291" s="700">
        <v>1042.97</v>
      </c>
      <c r="AH291" s="701">
        <v>0</v>
      </c>
      <c r="AI291" s="702">
        <v>0</v>
      </c>
      <c r="AJ291" s="703"/>
      <c r="AK291" s="704"/>
      <c r="AL291" s="703"/>
      <c r="AM291" s="703" t="s">
        <v>116</v>
      </c>
      <c r="AN291" s="692"/>
      <c r="AO291" s="694"/>
      <c r="AP291" s="694"/>
      <c r="AQ291" s="694"/>
      <c r="AR291" s="694" t="s">
        <v>674</v>
      </c>
      <c r="AS291" s="694" t="s">
        <v>674</v>
      </c>
      <c r="AT291" s="694"/>
      <c r="AU291" s="694"/>
      <c r="AV291" s="694"/>
      <c r="AW291" s="694"/>
      <c r="AX291" s="694"/>
      <c r="AY291" s="694" t="s">
        <v>3920</v>
      </c>
      <c r="AZ291" s="705" t="s">
        <v>3958</v>
      </c>
      <c r="BC291" s="705">
        <v>236</v>
      </c>
    </row>
    <row r="292" spans="1:257" s="50" customFormat="1" ht="12.95" customHeight="1">
      <c r="A292" s="36" t="s">
        <v>350</v>
      </c>
      <c r="B292" s="36"/>
      <c r="C292" s="37"/>
      <c r="D292" s="36">
        <v>220001573</v>
      </c>
      <c r="E292" s="38" t="s">
        <v>3524</v>
      </c>
      <c r="F292" s="38">
        <v>22100236</v>
      </c>
      <c r="G292" s="38" t="s">
        <v>1452</v>
      </c>
      <c r="H292" s="38" t="s">
        <v>671</v>
      </c>
      <c r="I292" s="38" t="s">
        <v>657</v>
      </c>
      <c r="J292" s="38" t="s">
        <v>672</v>
      </c>
      <c r="K292" s="39" t="s">
        <v>104</v>
      </c>
      <c r="L292" s="40" t="s">
        <v>105</v>
      </c>
      <c r="M292" s="38"/>
      <c r="N292" s="41" t="s">
        <v>106</v>
      </c>
      <c r="O292" s="40" t="s">
        <v>107</v>
      </c>
      <c r="P292" s="38" t="s">
        <v>108</v>
      </c>
      <c r="Q292" s="41" t="s">
        <v>109</v>
      </c>
      <c r="R292" s="39" t="s">
        <v>110</v>
      </c>
      <c r="S292" s="40" t="s">
        <v>107</v>
      </c>
      <c r="T292" s="42" t="s">
        <v>122</v>
      </c>
      <c r="U292" s="38" t="s">
        <v>112</v>
      </c>
      <c r="V292" s="40">
        <v>60</v>
      </c>
      <c r="W292" s="38" t="s">
        <v>113</v>
      </c>
      <c r="X292" s="40"/>
      <c r="Y292" s="40"/>
      <c r="Z292" s="40"/>
      <c r="AA292" s="41">
        <v>0</v>
      </c>
      <c r="AB292" s="39">
        <v>90</v>
      </c>
      <c r="AC292" s="39">
        <v>10</v>
      </c>
      <c r="AD292" s="43" t="s">
        <v>129</v>
      </c>
      <c r="AE292" s="38" t="s">
        <v>115</v>
      </c>
      <c r="AF292" s="43">
        <v>54</v>
      </c>
      <c r="AG292" s="43">
        <v>1738.8</v>
      </c>
      <c r="AH292" s="44">
        <v>0</v>
      </c>
      <c r="AI292" s="45">
        <f t="shared" ref="AI292:AI325" si="22">AH292*1.12</f>
        <v>0</v>
      </c>
      <c r="AJ292" s="46"/>
      <c r="AK292" s="47"/>
      <c r="AL292" s="46"/>
      <c r="AM292" s="46" t="s">
        <v>116</v>
      </c>
      <c r="AN292" s="36"/>
      <c r="AO292" s="38"/>
      <c r="AP292" s="38"/>
      <c r="AQ292" s="38"/>
      <c r="AR292" s="38" t="s">
        <v>675</v>
      </c>
      <c r="AS292" s="38" t="s">
        <v>675</v>
      </c>
      <c r="AT292" s="38"/>
      <c r="AU292" s="38"/>
      <c r="AV292" s="38"/>
      <c r="AW292" s="38"/>
      <c r="AX292" s="38"/>
      <c r="AY292" s="38"/>
      <c r="BC292" s="50">
        <v>237</v>
      </c>
    </row>
    <row r="293" spans="1:257" s="50" customFormat="1" ht="12.95" customHeight="1">
      <c r="A293" s="348" t="s">
        <v>350</v>
      </c>
      <c r="B293" s="347"/>
      <c r="C293" s="347"/>
      <c r="D293" s="348">
        <v>220001573</v>
      </c>
      <c r="E293" s="348" t="s">
        <v>3904</v>
      </c>
      <c r="F293" s="348">
        <v>22100236</v>
      </c>
      <c r="G293" s="328"/>
      <c r="H293" s="445" t="s">
        <v>671</v>
      </c>
      <c r="I293" s="445" t="s">
        <v>657</v>
      </c>
      <c r="J293" s="445" t="s">
        <v>672</v>
      </c>
      <c r="K293" s="348" t="s">
        <v>104</v>
      </c>
      <c r="L293" s="348" t="s">
        <v>105</v>
      </c>
      <c r="M293" s="327"/>
      <c r="N293" s="348" t="s">
        <v>106</v>
      </c>
      <c r="O293" s="347" t="s">
        <v>107</v>
      </c>
      <c r="P293" s="350" t="s">
        <v>108</v>
      </c>
      <c r="Q293" s="327" t="s">
        <v>109</v>
      </c>
      <c r="R293" s="327" t="s">
        <v>110</v>
      </c>
      <c r="S293" s="347" t="s">
        <v>107</v>
      </c>
      <c r="T293" s="350" t="s">
        <v>122</v>
      </c>
      <c r="U293" s="327" t="s">
        <v>112</v>
      </c>
      <c r="V293" s="327">
        <v>60</v>
      </c>
      <c r="W293" s="327" t="s">
        <v>113</v>
      </c>
      <c r="X293" s="327"/>
      <c r="Y293" s="327"/>
      <c r="Z293" s="327"/>
      <c r="AA293" s="579">
        <v>0</v>
      </c>
      <c r="AB293" s="327">
        <v>90</v>
      </c>
      <c r="AC293" s="579">
        <v>10</v>
      </c>
      <c r="AD293" s="327" t="s">
        <v>129</v>
      </c>
      <c r="AE293" s="327" t="s">
        <v>115</v>
      </c>
      <c r="AF293" s="591">
        <v>16</v>
      </c>
      <c r="AG293" s="597">
        <v>1738.8</v>
      </c>
      <c r="AH293" s="602">
        <f>AF293*AG293</f>
        <v>27820.799999999999</v>
      </c>
      <c r="AI293" s="616">
        <f t="shared" si="22"/>
        <v>31159.296000000002</v>
      </c>
      <c r="AJ293" s="349"/>
      <c r="AK293" s="349"/>
      <c r="AL293" s="349"/>
      <c r="AM293" s="637" t="s">
        <v>116</v>
      </c>
      <c r="AN293" s="644"/>
      <c r="AO293" s="644"/>
      <c r="AP293" s="327"/>
      <c r="AQ293" s="327"/>
      <c r="AR293" s="327" t="s">
        <v>675</v>
      </c>
      <c r="AS293" s="328"/>
      <c r="AT293" s="327"/>
      <c r="AU293" s="327"/>
      <c r="AV293" s="327"/>
      <c r="AW293" s="327"/>
      <c r="AX293" s="327"/>
      <c r="AY293" s="327" t="s">
        <v>3871</v>
      </c>
      <c r="AZ293" s="680"/>
      <c r="BA293" s="329"/>
      <c r="BB293" s="446" t="e">
        <f>VLOOKUP(#REF!,E1:BC290,52,0)</f>
        <v>#REF!</v>
      </c>
      <c r="BC293" s="446" t="e">
        <f>BB293+0.5</f>
        <v>#REF!</v>
      </c>
      <c r="BD293" s="329"/>
      <c r="BE293" s="329"/>
      <c r="BF293" s="329"/>
      <c r="BG293" s="329"/>
      <c r="BH293" s="329"/>
      <c r="BI293" s="329"/>
      <c r="BJ293" s="329"/>
      <c r="BK293" s="329"/>
      <c r="BL293" s="329"/>
      <c r="BM293" s="329"/>
      <c r="BN293" s="329"/>
      <c r="BO293" s="329"/>
      <c r="BP293" s="329"/>
      <c r="BQ293" s="329"/>
      <c r="BR293" s="329"/>
      <c r="BS293" s="329"/>
      <c r="BT293" s="329"/>
      <c r="BU293" s="329"/>
      <c r="BV293" s="329"/>
      <c r="BW293" s="329"/>
      <c r="BX293" s="329"/>
      <c r="BY293" s="329"/>
      <c r="BZ293" s="329"/>
      <c r="CA293" s="329"/>
      <c r="CB293" s="329"/>
      <c r="CC293" s="329"/>
      <c r="CD293" s="329"/>
      <c r="CE293" s="329"/>
      <c r="CF293" s="329"/>
      <c r="CG293" s="329"/>
      <c r="CH293" s="329"/>
      <c r="CI293" s="329"/>
      <c r="CJ293" s="329"/>
      <c r="CK293" s="329"/>
      <c r="CL293" s="329"/>
      <c r="CM293" s="329"/>
      <c r="CN293" s="329"/>
      <c r="CO293" s="329"/>
      <c r="CP293" s="329"/>
      <c r="CQ293" s="329"/>
      <c r="CR293" s="329"/>
      <c r="CS293" s="329"/>
      <c r="CT293" s="329"/>
      <c r="CU293" s="329"/>
      <c r="CV293" s="329"/>
      <c r="CW293" s="329"/>
      <c r="CX293" s="329"/>
      <c r="CY293" s="329"/>
      <c r="CZ293" s="329"/>
      <c r="DA293" s="329"/>
      <c r="DB293" s="329"/>
      <c r="DC293" s="329"/>
      <c r="DD293" s="329"/>
      <c r="DE293" s="329"/>
      <c r="DF293" s="329"/>
      <c r="DG293" s="329"/>
      <c r="DH293" s="329"/>
      <c r="DI293" s="329"/>
      <c r="DJ293" s="329"/>
      <c r="DK293" s="329"/>
      <c r="DL293" s="329"/>
      <c r="DM293" s="329"/>
      <c r="DN293" s="329"/>
      <c r="DO293" s="329"/>
      <c r="DP293" s="329"/>
      <c r="DQ293" s="329"/>
      <c r="DR293" s="329"/>
      <c r="DS293" s="329"/>
      <c r="DT293" s="329"/>
      <c r="DU293" s="329"/>
      <c r="DV293" s="329"/>
      <c r="DW293" s="329"/>
      <c r="DX293" s="329"/>
      <c r="DY293" s="329"/>
      <c r="DZ293" s="329"/>
      <c r="EA293" s="329"/>
      <c r="EB293" s="329"/>
      <c r="EC293" s="329"/>
      <c r="ED293" s="329"/>
      <c r="EE293" s="329"/>
      <c r="EF293" s="329"/>
      <c r="EG293" s="329"/>
      <c r="EH293" s="329"/>
      <c r="EI293" s="329"/>
      <c r="EJ293" s="329"/>
      <c r="EK293" s="329"/>
      <c r="EL293" s="329"/>
      <c r="EM293" s="329"/>
      <c r="EN293" s="329"/>
      <c r="EO293" s="329"/>
      <c r="EP293" s="329"/>
      <c r="EQ293" s="329"/>
      <c r="ER293" s="329"/>
      <c r="ES293" s="329"/>
      <c r="ET293" s="329"/>
      <c r="EU293" s="329"/>
      <c r="EV293" s="329"/>
      <c r="EW293" s="329"/>
      <c r="EX293" s="329"/>
      <c r="EY293" s="329"/>
      <c r="EZ293" s="329"/>
      <c r="FA293" s="329"/>
      <c r="FB293" s="329"/>
      <c r="FC293" s="329"/>
      <c r="FD293" s="329"/>
      <c r="FE293" s="329"/>
      <c r="FF293" s="329"/>
      <c r="FG293" s="329"/>
      <c r="FH293" s="329"/>
      <c r="FI293" s="329"/>
      <c r="FJ293" s="329"/>
      <c r="FK293" s="329"/>
      <c r="FL293" s="329"/>
      <c r="FM293" s="329"/>
      <c r="FN293" s="329"/>
      <c r="FO293" s="329"/>
      <c r="FP293" s="329"/>
      <c r="FQ293" s="329"/>
      <c r="FR293" s="329"/>
      <c r="FS293" s="329"/>
      <c r="FT293" s="329"/>
      <c r="FU293" s="329"/>
      <c r="FV293" s="329"/>
      <c r="FW293" s="329"/>
      <c r="FX293" s="329"/>
      <c r="FY293" s="329"/>
      <c r="FZ293" s="329"/>
      <c r="GA293" s="329"/>
      <c r="GB293" s="329"/>
      <c r="GC293" s="329"/>
      <c r="GD293" s="329"/>
      <c r="GE293" s="329"/>
      <c r="GF293" s="329"/>
      <c r="GG293" s="329"/>
      <c r="GH293" s="329"/>
      <c r="GI293" s="329"/>
      <c r="GJ293" s="329"/>
      <c r="GK293" s="329"/>
      <c r="GL293" s="329"/>
      <c r="GM293" s="329"/>
      <c r="GN293" s="329"/>
      <c r="GO293" s="329"/>
      <c r="GP293" s="329"/>
      <c r="GQ293" s="329"/>
      <c r="GR293" s="329"/>
      <c r="GS293" s="329"/>
      <c r="GT293" s="329"/>
      <c r="GU293" s="329"/>
      <c r="GV293" s="329"/>
      <c r="GW293" s="329"/>
      <c r="GX293" s="329"/>
      <c r="GY293" s="329"/>
      <c r="GZ293" s="329"/>
      <c r="HA293" s="329"/>
      <c r="HB293" s="329"/>
      <c r="HC293" s="329"/>
      <c r="HD293" s="329"/>
      <c r="HE293" s="329"/>
      <c r="HF293" s="329"/>
      <c r="HG293" s="329"/>
      <c r="HH293" s="329"/>
      <c r="HI293" s="329"/>
      <c r="HJ293" s="329"/>
      <c r="HK293" s="329"/>
      <c r="HL293" s="329"/>
      <c r="HM293" s="329"/>
      <c r="HN293" s="329"/>
      <c r="HO293" s="329"/>
      <c r="HP293" s="329"/>
      <c r="HQ293" s="329"/>
      <c r="HR293" s="329"/>
      <c r="HS293" s="329"/>
      <c r="HT293" s="329"/>
      <c r="HU293" s="329"/>
      <c r="HV293" s="329"/>
      <c r="HW293" s="329"/>
      <c r="HX293" s="329"/>
      <c r="HY293" s="329"/>
      <c r="HZ293" s="329"/>
      <c r="IA293" s="329"/>
      <c r="IB293" s="329"/>
      <c r="IC293" s="329"/>
      <c r="ID293" s="329"/>
      <c r="IE293" s="329"/>
      <c r="IF293" s="329"/>
      <c r="IG293" s="329"/>
      <c r="IH293" s="329"/>
      <c r="II293" s="329"/>
      <c r="IJ293" s="329"/>
      <c r="IK293" s="329"/>
      <c r="IL293" s="329"/>
      <c r="IM293" s="329"/>
      <c r="IN293" s="329"/>
      <c r="IO293" s="329"/>
      <c r="IP293" s="329"/>
      <c r="IQ293" s="329"/>
      <c r="IR293" s="329"/>
      <c r="IS293" s="329"/>
      <c r="IT293" s="329"/>
      <c r="IU293" s="329"/>
      <c r="IV293" s="329"/>
      <c r="IW293" s="329"/>
    </row>
    <row r="294" spans="1:257" s="50" customFormat="1" ht="12.95" customHeight="1">
      <c r="A294" s="36" t="s">
        <v>350</v>
      </c>
      <c r="B294" s="36"/>
      <c r="C294" s="37"/>
      <c r="D294" s="36">
        <v>220003534</v>
      </c>
      <c r="E294" s="38" t="s">
        <v>3525</v>
      </c>
      <c r="F294" s="38">
        <v>22100237</v>
      </c>
      <c r="G294" s="38" t="s">
        <v>1453</v>
      </c>
      <c r="H294" s="38" t="s">
        <v>671</v>
      </c>
      <c r="I294" s="38" t="s">
        <v>657</v>
      </c>
      <c r="J294" s="38" t="s">
        <v>672</v>
      </c>
      <c r="K294" s="39" t="s">
        <v>104</v>
      </c>
      <c r="L294" s="40" t="s">
        <v>105</v>
      </c>
      <c r="M294" s="38"/>
      <c r="N294" s="41" t="s">
        <v>106</v>
      </c>
      <c r="O294" s="40" t="s">
        <v>107</v>
      </c>
      <c r="P294" s="38" t="s">
        <v>108</v>
      </c>
      <c r="Q294" s="41" t="s">
        <v>109</v>
      </c>
      <c r="R294" s="39" t="s">
        <v>110</v>
      </c>
      <c r="S294" s="40" t="s">
        <v>107</v>
      </c>
      <c r="T294" s="42" t="s">
        <v>122</v>
      </c>
      <c r="U294" s="38" t="s">
        <v>112</v>
      </c>
      <c r="V294" s="40">
        <v>60</v>
      </c>
      <c r="W294" s="38" t="s">
        <v>113</v>
      </c>
      <c r="X294" s="40"/>
      <c r="Y294" s="40"/>
      <c r="Z294" s="40"/>
      <c r="AA294" s="41">
        <v>0</v>
      </c>
      <c r="AB294" s="39">
        <v>90</v>
      </c>
      <c r="AC294" s="39">
        <v>10</v>
      </c>
      <c r="AD294" s="43" t="s">
        <v>129</v>
      </c>
      <c r="AE294" s="38" t="s">
        <v>115</v>
      </c>
      <c r="AF294" s="43">
        <v>17</v>
      </c>
      <c r="AG294" s="43">
        <v>941.85</v>
      </c>
      <c r="AH294" s="44">
        <v>0</v>
      </c>
      <c r="AI294" s="45">
        <f t="shared" si="22"/>
        <v>0</v>
      </c>
      <c r="AJ294" s="46"/>
      <c r="AK294" s="47"/>
      <c r="AL294" s="46"/>
      <c r="AM294" s="46" t="s">
        <v>116</v>
      </c>
      <c r="AN294" s="36"/>
      <c r="AO294" s="38"/>
      <c r="AP294" s="38"/>
      <c r="AQ294" s="38"/>
      <c r="AR294" s="38" t="s">
        <v>676</v>
      </c>
      <c r="AS294" s="38" t="s">
        <v>676</v>
      </c>
      <c r="AT294" s="38"/>
      <c r="AU294" s="38"/>
      <c r="AV294" s="38"/>
      <c r="AW294" s="38"/>
      <c r="AX294" s="38"/>
      <c r="AY294" s="38"/>
      <c r="BC294" s="50">
        <v>238</v>
      </c>
    </row>
    <row r="295" spans="1:257" s="50" customFormat="1" ht="12.95" customHeight="1">
      <c r="A295" s="348" t="s">
        <v>350</v>
      </c>
      <c r="B295" s="347"/>
      <c r="C295" s="347"/>
      <c r="D295" s="348">
        <v>220003534</v>
      </c>
      <c r="E295" s="348" t="s">
        <v>3905</v>
      </c>
      <c r="F295" s="348">
        <v>22100237</v>
      </c>
      <c r="G295" s="328"/>
      <c r="H295" s="445" t="s">
        <v>671</v>
      </c>
      <c r="I295" s="445" t="s">
        <v>657</v>
      </c>
      <c r="J295" s="445" t="s">
        <v>672</v>
      </c>
      <c r="K295" s="348" t="s">
        <v>104</v>
      </c>
      <c r="L295" s="348" t="s">
        <v>105</v>
      </c>
      <c r="M295" s="327"/>
      <c r="N295" s="348" t="s">
        <v>106</v>
      </c>
      <c r="O295" s="347" t="s">
        <v>107</v>
      </c>
      <c r="P295" s="350" t="s">
        <v>108</v>
      </c>
      <c r="Q295" s="327" t="s">
        <v>109</v>
      </c>
      <c r="R295" s="327" t="s">
        <v>110</v>
      </c>
      <c r="S295" s="347" t="s">
        <v>107</v>
      </c>
      <c r="T295" s="350" t="s">
        <v>122</v>
      </c>
      <c r="U295" s="327" t="s">
        <v>112</v>
      </c>
      <c r="V295" s="327">
        <v>60</v>
      </c>
      <c r="W295" s="327" t="s">
        <v>113</v>
      </c>
      <c r="X295" s="327"/>
      <c r="Y295" s="327"/>
      <c r="Z295" s="327"/>
      <c r="AA295" s="579">
        <v>0</v>
      </c>
      <c r="AB295" s="327">
        <v>90</v>
      </c>
      <c r="AC295" s="579">
        <v>10</v>
      </c>
      <c r="AD295" s="327" t="s">
        <v>129</v>
      </c>
      <c r="AE295" s="327" t="s">
        <v>115</v>
      </c>
      <c r="AF295" s="591">
        <v>7</v>
      </c>
      <c r="AG295" s="597">
        <v>941.85</v>
      </c>
      <c r="AH295" s="602">
        <f t="shared" ref="AH295:AH308" si="23">AF295*AG295</f>
        <v>6592.95</v>
      </c>
      <c r="AI295" s="616">
        <f t="shared" si="22"/>
        <v>7384.1040000000003</v>
      </c>
      <c r="AJ295" s="349"/>
      <c r="AK295" s="349"/>
      <c r="AL295" s="349"/>
      <c r="AM295" s="637" t="s">
        <v>116</v>
      </c>
      <c r="AN295" s="644"/>
      <c r="AO295" s="644"/>
      <c r="AP295" s="327"/>
      <c r="AQ295" s="327"/>
      <c r="AR295" s="327" t="s">
        <v>676</v>
      </c>
      <c r="AS295" s="328"/>
      <c r="AT295" s="327"/>
      <c r="AU295" s="327"/>
      <c r="AV295" s="327"/>
      <c r="AW295" s="327"/>
      <c r="AX295" s="327"/>
      <c r="AY295" s="327" t="s">
        <v>3871</v>
      </c>
      <c r="AZ295" s="680"/>
      <c r="BA295" s="329"/>
      <c r="BB295" s="446" t="e">
        <f>VLOOKUP(#REF!,E1:BC292,52,0)</f>
        <v>#REF!</v>
      </c>
      <c r="BC295" s="446" t="e">
        <f>BB295+0.5</f>
        <v>#REF!</v>
      </c>
      <c r="BD295" s="329"/>
      <c r="BE295" s="329"/>
      <c r="BF295" s="329"/>
      <c r="BG295" s="329"/>
      <c r="BH295" s="329"/>
      <c r="BI295" s="329"/>
      <c r="BJ295" s="329"/>
      <c r="BK295" s="329"/>
      <c r="BL295" s="329"/>
      <c r="BM295" s="329"/>
      <c r="BN295" s="329"/>
      <c r="BO295" s="329"/>
      <c r="BP295" s="329"/>
      <c r="BQ295" s="329"/>
      <c r="BR295" s="329"/>
      <c r="BS295" s="329"/>
      <c r="BT295" s="329"/>
      <c r="BU295" s="329"/>
      <c r="BV295" s="329"/>
      <c r="BW295" s="329"/>
      <c r="BX295" s="329"/>
      <c r="BY295" s="329"/>
      <c r="BZ295" s="329"/>
      <c r="CA295" s="329"/>
      <c r="CB295" s="329"/>
      <c r="CC295" s="329"/>
      <c r="CD295" s="329"/>
      <c r="CE295" s="329"/>
      <c r="CF295" s="329"/>
      <c r="CG295" s="329"/>
      <c r="CH295" s="329"/>
      <c r="CI295" s="329"/>
      <c r="CJ295" s="329"/>
      <c r="CK295" s="329"/>
      <c r="CL295" s="329"/>
      <c r="CM295" s="329"/>
      <c r="CN295" s="329"/>
      <c r="CO295" s="329"/>
      <c r="CP295" s="329"/>
      <c r="CQ295" s="329"/>
      <c r="CR295" s="329"/>
      <c r="CS295" s="329"/>
      <c r="CT295" s="329"/>
      <c r="CU295" s="329"/>
      <c r="CV295" s="329"/>
      <c r="CW295" s="329"/>
      <c r="CX295" s="329"/>
      <c r="CY295" s="329"/>
      <c r="CZ295" s="329"/>
      <c r="DA295" s="329"/>
      <c r="DB295" s="329"/>
      <c r="DC295" s="329"/>
      <c r="DD295" s="329"/>
      <c r="DE295" s="329"/>
      <c r="DF295" s="329"/>
      <c r="DG295" s="329"/>
      <c r="DH295" s="329"/>
      <c r="DI295" s="329"/>
      <c r="DJ295" s="329"/>
      <c r="DK295" s="329"/>
      <c r="DL295" s="329"/>
      <c r="DM295" s="329"/>
      <c r="DN295" s="329"/>
      <c r="DO295" s="329"/>
      <c r="DP295" s="329"/>
      <c r="DQ295" s="329"/>
      <c r="DR295" s="329"/>
      <c r="DS295" s="329"/>
      <c r="DT295" s="329"/>
      <c r="DU295" s="329"/>
      <c r="DV295" s="329"/>
      <c r="DW295" s="329"/>
      <c r="DX295" s="329"/>
      <c r="DY295" s="329"/>
      <c r="DZ295" s="329"/>
      <c r="EA295" s="329"/>
      <c r="EB295" s="329"/>
      <c r="EC295" s="329"/>
      <c r="ED295" s="329"/>
      <c r="EE295" s="329"/>
      <c r="EF295" s="329"/>
      <c r="EG295" s="329"/>
      <c r="EH295" s="329"/>
      <c r="EI295" s="329"/>
      <c r="EJ295" s="329"/>
      <c r="EK295" s="329"/>
      <c r="EL295" s="329"/>
      <c r="EM295" s="329"/>
      <c r="EN295" s="329"/>
      <c r="EO295" s="329"/>
      <c r="EP295" s="329"/>
      <c r="EQ295" s="329"/>
      <c r="ER295" s="329"/>
      <c r="ES295" s="329"/>
      <c r="ET295" s="329"/>
      <c r="EU295" s="329"/>
      <c r="EV295" s="329"/>
      <c r="EW295" s="329"/>
      <c r="EX295" s="329"/>
      <c r="EY295" s="329"/>
      <c r="EZ295" s="329"/>
      <c r="FA295" s="329"/>
      <c r="FB295" s="329"/>
      <c r="FC295" s="329"/>
      <c r="FD295" s="329"/>
      <c r="FE295" s="329"/>
      <c r="FF295" s="329"/>
      <c r="FG295" s="329"/>
      <c r="FH295" s="329"/>
      <c r="FI295" s="329"/>
      <c r="FJ295" s="329"/>
      <c r="FK295" s="329"/>
      <c r="FL295" s="329"/>
      <c r="FM295" s="329"/>
      <c r="FN295" s="329"/>
      <c r="FO295" s="329"/>
      <c r="FP295" s="329"/>
      <c r="FQ295" s="329"/>
      <c r="FR295" s="329"/>
      <c r="FS295" s="329"/>
      <c r="FT295" s="329"/>
      <c r="FU295" s="329"/>
      <c r="FV295" s="329"/>
      <c r="FW295" s="329"/>
      <c r="FX295" s="329"/>
      <c r="FY295" s="329"/>
      <c r="FZ295" s="329"/>
      <c r="GA295" s="329"/>
      <c r="GB295" s="329"/>
      <c r="GC295" s="329"/>
      <c r="GD295" s="329"/>
      <c r="GE295" s="329"/>
      <c r="GF295" s="329"/>
      <c r="GG295" s="329"/>
      <c r="GH295" s="329"/>
      <c r="GI295" s="329"/>
      <c r="GJ295" s="329"/>
      <c r="GK295" s="329"/>
      <c r="GL295" s="329"/>
      <c r="GM295" s="329"/>
      <c r="GN295" s="329"/>
      <c r="GO295" s="329"/>
      <c r="GP295" s="329"/>
      <c r="GQ295" s="329"/>
      <c r="GR295" s="329"/>
      <c r="GS295" s="329"/>
      <c r="GT295" s="329"/>
      <c r="GU295" s="329"/>
      <c r="GV295" s="329"/>
      <c r="GW295" s="329"/>
      <c r="GX295" s="329"/>
      <c r="GY295" s="329"/>
      <c r="GZ295" s="329"/>
      <c r="HA295" s="329"/>
      <c r="HB295" s="329"/>
      <c r="HC295" s="329"/>
      <c r="HD295" s="329"/>
      <c r="HE295" s="329"/>
      <c r="HF295" s="329"/>
      <c r="HG295" s="329"/>
      <c r="HH295" s="329"/>
      <c r="HI295" s="329"/>
      <c r="HJ295" s="329"/>
      <c r="HK295" s="329"/>
      <c r="HL295" s="329"/>
      <c r="HM295" s="329"/>
      <c r="HN295" s="329"/>
      <c r="HO295" s="329"/>
      <c r="HP295" s="329"/>
      <c r="HQ295" s="329"/>
      <c r="HR295" s="329"/>
      <c r="HS295" s="329"/>
      <c r="HT295" s="329"/>
      <c r="HU295" s="329"/>
      <c r="HV295" s="329"/>
      <c r="HW295" s="329"/>
      <c r="HX295" s="329"/>
      <c r="HY295" s="329"/>
      <c r="HZ295" s="329"/>
      <c r="IA295" s="329"/>
      <c r="IB295" s="329"/>
      <c r="IC295" s="329"/>
      <c r="ID295" s="329"/>
      <c r="IE295" s="329"/>
      <c r="IF295" s="329"/>
      <c r="IG295" s="329"/>
      <c r="IH295" s="329"/>
      <c r="II295" s="329"/>
      <c r="IJ295" s="329"/>
      <c r="IK295" s="329"/>
      <c r="IL295" s="329"/>
      <c r="IM295" s="329"/>
      <c r="IN295" s="329"/>
      <c r="IO295" s="329"/>
      <c r="IP295" s="329"/>
      <c r="IQ295" s="329"/>
      <c r="IR295" s="329"/>
      <c r="IS295" s="329"/>
      <c r="IT295" s="329"/>
      <c r="IU295" s="329"/>
      <c r="IV295" s="329"/>
      <c r="IW295" s="329"/>
    </row>
    <row r="296" spans="1:257" s="50" customFormat="1" ht="12.95" customHeight="1">
      <c r="A296" s="36" t="s">
        <v>350</v>
      </c>
      <c r="B296" s="36"/>
      <c r="C296" s="37"/>
      <c r="D296" s="36">
        <v>220000781</v>
      </c>
      <c r="E296" s="38" t="s">
        <v>3526</v>
      </c>
      <c r="F296" s="38">
        <v>22100238</v>
      </c>
      <c r="G296" s="38" t="s">
        <v>1454</v>
      </c>
      <c r="H296" s="38" t="s">
        <v>677</v>
      </c>
      <c r="I296" s="38" t="s">
        <v>678</v>
      </c>
      <c r="J296" s="38" t="s">
        <v>679</v>
      </c>
      <c r="K296" s="39" t="s">
        <v>104</v>
      </c>
      <c r="L296" s="40" t="s">
        <v>105</v>
      </c>
      <c r="M296" s="38" t="s">
        <v>121</v>
      </c>
      <c r="N296" s="41" t="s">
        <v>83</v>
      </c>
      <c r="O296" s="40" t="s">
        <v>107</v>
      </c>
      <c r="P296" s="38" t="s">
        <v>108</v>
      </c>
      <c r="Q296" s="41" t="s">
        <v>109</v>
      </c>
      <c r="R296" s="39" t="s">
        <v>110</v>
      </c>
      <c r="S296" s="40" t="s">
        <v>107</v>
      </c>
      <c r="T296" s="42" t="s">
        <v>122</v>
      </c>
      <c r="U296" s="38" t="s">
        <v>112</v>
      </c>
      <c r="V296" s="40">
        <v>60</v>
      </c>
      <c r="W296" s="38" t="s">
        <v>113</v>
      </c>
      <c r="X296" s="40"/>
      <c r="Y296" s="40"/>
      <c r="Z296" s="40"/>
      <c r="AA296" s="41">
        <v>30</v>
      </c>
      <c r="AB296" s="39">
        <v>60</v>
      </c>
      <c r="AC296" s="39">
        <v>10</v>
      </c>
      <c r="AD296" s="43" t="s">
        <v>129</v>
      </c>
      <c r="AE296" s="38" t="s">
        <v>115</v>
      </c>
      <c r="AF296" s="43">
        <v>331</v>
      </c>
      <c r="AG296" s="43">
        <v>18379.900000000001</v>
      </c>
      <c r="AH296" s="44">
        <f t="shared" si="23"/>
        <v>6083746.9000000004</v>
      </c>
      <c r="AI296" s="45">
        <f t="shared" si="22"/>
        <v>6813796.5280000009</v>
      </c>
      <c r="AJ296" s="46"/>
      <c r="AK296" s="47"/>
      <c r="AL296" s="46"/>
      <c r="AM296" s="46" t="s">
        <v>116</v>
      </c>
      <c r="AN296" s="36"/>
      <c r="AO296" s="38"/>
      <c r="AP296" s="38"/>
      <c r="AQ296" s="38"/>
      <c r="AR296" s="38" t="s">
        <v>680</v>
      </c>
      <c r="AS296" s="38" t="s">
        <v>680</v>
      </c>
      <c r="AT296" s="38"/>
      <c r="AU296" s="38"/>
      <c r="AV296" s="38"/>
      <c r="AW296" s="38"/>
      <c r="AX296" s="38"/>
      <c r="AY296" s="38"/>
      <c r="BC296" s="50">
        <v>239</v>
      </c>
    </row>
    <row r="297" spans="1:257" s="50" customFormat="1" ht="12.95" customHeight="1">
      <c r="A297" s="36" t="s">
        <v>350</v>
      </c>
      <c r="B297" s="36"/>
      <c r="C297" s="37"/>
      <c r="D297" s="36">
        <v>220010399</v>
      </c>
      <c r="E297" s="38" t="s">
        <v>3527</v>
      </c>
      <c r="F297" s="38">
        <v>22100239</v>
      </c>
      <c r="G297" s="38" t="s">
        <v>1455</v>
      </c>
      <c r="H297" s="38" t="s">
        <v>677</v>
      </c>
      <c r="I297" s="38" t="s">
        <v>678</v>
      </c>
      <c r="J297" s="38" t="s">
        <v>679</v>
      </c>
      <c r="K297" s="39" t="s">
        <v>104</v>
      </c>
      <c r="L297" s="40" t="s">
        <v>105</v>
      </c>
      <c r="M297" s="38" t="s">
        <v>121</v>
      </c>
      <c r="N297" s="41" t="s">
        <v>83</v>
      </c>
      <c r="O297" s="40" t="s">
        <v>107</v>
      </c>
      <c r="P297" s="38" t="s">
        <v>108</v>
      </c>
      <c r="Q297" s="41" t="s">
        <v>109</v>
      </c>
      <c r="R297" s="39" t="s">
        <v>110</v>
      </c>
      <c r="S297" s="40" t="s">
        <v>107</v>
      </c>
      <c r="T297" s="42" t="s">
        <v>122</v>
      </c>
      <c r="U297" s="38" t="s">
        <v>112</v>
      </c>
      <c r="V297" s="40">
        <v>60</v>
      </c>
      <c r="W297" s="38" t="s">
        <v>113</v>
      </c>
      <c r="X297" s="40"/>
      <c r="Y297" s="40"/>
      <c r="Z297" s="40"/>
      <c r="AA297" s="41">
        <v>30</v>
      </c>
      <c r="AB297" s="39">
        <v>60</v>
      </c>
      <c r="AC297" s="39">
        <v>10</v>
      </c>
      <c r="AD297" s="43" t="s">
        <v>129</v>
      </c>
      <c r="AE297" s="38" t="s">
        <v>115</v>
      </c>
      <c r="AF297" s="43">
        <v>179</v>
      </c>
      <c r="AG297" s="43">
        <v>21483</v>
      </c>
      <c r="AH297" s="44">
        <f t="shared" si="23"/>
        <v>3845457</v>
      </c>
      <c r="AI297" s="45">
        <f t="shared" si="22"/>
        <v>4306911.8400000008</v>
      </c>
      <c r="AJ297" s="46"/>
      <c r="AK297" s="47"/>
      <c r="AL297" s="46"/>
      <c r="AM297" s="46" t="s">
        <v>116</v>
      </c>
      <c r="AN297" s="36"/>
      <c r="AO297" s="38"/>
      <c r="AP297" s="38"/>
      <c r="AQ297" s="38"/>
      <c r="AR297" s="38" t="s">
        <v>681</v>
      </c>
      <c r="AS297" s="38" t="s">
        <v>681</v>
      </c>
      <c r="AT297" s="38"/>
      <c r="AU297" s="38"/>
      <c r="AV297" s="38"/>
      <c r="AW297" s="38"/>
      <c r="AX297" s="38"/>
      <c r="AY297" s="38"/>
      <c r="BC297" s="50">
        <v>240</v>
      </c>
    </row>
    <row r="298" spans="1:257" s="50" customFormat="1" ht="12.95" customHeight="1">
      <c r="A298" s="36" t="s">
        <v>350</v>
      </c>
      <c r="B298" s="36"/>
      <c r="C298" s="37"/>
      <c r="D298" s="36">
        <v>120000933</v>
      </c>
      <c r="E298" s="38" t="s">
        <v>3528</v>
      </c>
      <c r="F298" s="38">
        <v>22100240</v>
      </c>
      <c r="G298" s="38" t="s">
        <v>1456</v>
      </c>
      <c r="H298" s="38" t="s">
        <v>682</v>
      </c>
      <c r="I298" s="38" t="s">
        <v>683</v>
      </c>
      <c r="J298" s="38" t="s">
        <v>1214</v>
      </c>
      <c r="K298" s="39" t="s">
        <v>150</v>
      </c>
      <c r="L298" s="40" t="s">
        <v>105</v>
      </c>
      <c r="M298" s="38" t="s">
        <v>121</v>
      </c>
      <c r="N298" s="41" t="s">
        <v>83</v>
      </c>
      <c r="O298" s="40" t="s">
        <v>107</v>
      </c>
      <c r="P298" s="38" t="s">
        <v>108</v>
      </c>
      <c r="Q298" s="41" t="s">
        <v>151</v>
      </c>
      <c r="R298" s="39" t="s">
        <v>110</v>
      </c>
      <c r="S298" s="40" t="s">
        <v>283</v>
      </c>
      <c r="T298" s="42" t="s">
        <v>284</v>
      </c>
      <c r="U298" s="38" t="s">
        <v>112</v>
      </c>
      <c r="V298" s="40">
        <v>90</v>
      </c>
      <c r="W298" s="38" t="s">
        <v>113</v>
      </c>
      <c r="X298" s="40"/>
      <c r="Y298" s="40"/>
      <c r="Z298" s="40"/>
      <c r="AA298" s="41">
        <v>30</v>
      </c>
      <c r="AB298" s="39">
        <v>60</v>
      </c>
      <c r="AC298" s="39">
        <v>10</v>
      </c>
      <c r="AD298" s="43" t="s">
        <v>123</v>
      </c>
      <c r="AE298" s="38" t="s">
        <v>115</v>
      </c>
      <c r="AF298" s="43">
        <v>1</v>
      </c>
      <c r="AG298" s="43">
        <v>12940251.6</v>
      </c>
      <c r="AH298" s="44">
        <f t="shared" si="23"/>
        <v>12940251.6</v>
      </c>
      <c r="AI298" s="45">
        <f t="shared" si="22"/>
        <v>14493081.792000001</v>
      </c>
      <c r="AJ298" s="46"/>
      <c r="AK298" s="47"/>
      <c r="AL298" s="46"/>
      <c r="AM298" s="46" t="s">
        <v>116</v>
      </c>
      <c r="AN298" s="36"/>
      <c r="AO298" s="38"/>
      <c r="AP298" s="38"/>
      <c r="AQ298" s="38"/>
      <c r="AR298" s="38" t="s">
        <v>684</v>
      </c>
      <c r="AS298" s="38" t="s">
        <v>684</v>
      </c>
      <c r="AT298" s="38"/>
      <c r="AU298" s="38"/>
      <c r="AV298" s="38"/>
      <c r="AW298" s="38"/>
      <c r="AX298" s="38"/>
      <c r="AY298" s="38"/>
      <c r="BC298" s="50">
        <v>241</v>
      </c>
    </row>
    <row r="299" spans="1:257" s="50" customFormat="1" ht="12.95" customHeight="1">
      <c r="A299" s="36" t="s">
        <v>350</v>
      </c>
      <c r="B299" s="36"/>
      <c r="C299" s="37"/>
      <c r="D299" s="36">
        <v>120000933</v>
      </c>
      <c r="E299" s="38" t="s">
        <v>3529</v>
      </c>
      <c r="F299" s="38">
        <v>22100241</v>
      </c>
      <c r="G299" s="38" t="s">
        <v>1457</v>
      </c>
      <c r="H299" s="38" t="s">
        <v>682</v>
      </c>
      <c r="I299" s="38" t="s">
        <v>683</v>
      </c>
      <c r="J299" s="38" t="s">
        <v>1214</v>
      </c>
      <c r="K299" s="39" t="s">
        <v>150</v>
      </c>
      <c r="L299" s="40" t="s">
        <v>105</v>
      </c>
      <c r="M299" s="38" t="s">
        <v>121</v>
      </c>
      <c r="N299" s="41" t="s">
        <v>83</v>
      </c>
      <c r="O299" s="40" t="s">
        <v>107</v>
      </c>
      <c r="P299" s="38" t="s">
        <v>108</v>
      </c>
      <c r="Q299" s="41" t="s">
        <v>151</v>
      </c>
      <c r="R299" s="39" t="s">
        <v>110</v>
      </c>
      <c r="S299" s="40" t="s">
        <v>685</v>
      </c>
      <c r="T299" s="42" t="s">
        <v>686</v>
      </c>
      <c r="U299" s="38" t="s">
        <v>112</v>
      </c>
      <c r="V299" s="40">
        <v>90</v>
      </c>
      <c r="W299" s="38" t="s">
        <v>113</v>
      </c>
      <c r="X299" s="40"/>
      <c r="Y299" s="40"/>
      <c r="Z299" s="40"/>
      <c r="AA299" s="41">
        <v>30</v>
      </c>
      <c r="AB299" s="39">
        <v>60</v>
      </c>
      <c r="AC299" s="39">
        <v>10</v>
      </c>
      <c r="AD299" s="43" t="s">
        <v>123</v>
      </c>
      <c r="AE299" s="38" t="s">
        <v>115</v>
      </c>
      <c r="AF299" s="43">
        <v>7</v>
      </c>
      <c r="AG299" s="43">
        <v>12940251.6</v>
      </c>
      <c r="AH299" s="44">
        <f t="shared" si="23"/>
        <v>90581761.200000003</v>
      </c>
      <c r="AI299" s="45">
        <f t="shared" si="22"/>
        <v>101451572.54400001</v>
      </c>
      <c r="AJ299" s="46"/>
      <c r="AK299" s="47"/>
      <c r="AL299" s="46"/>
      <c r="AM299" s="46" t="s">
        <v>116</v>
      </c>
      <c r="AN299" s="36"/>
      <c r="AO299" s="38"/>
      <c r="AP299" s="38"/>
      <c r="AQ299" s="38"/>
      <c r="AR299" s="38" t="s">
        <v>684</v>
      </c>
      <c r="AS299" s="38" t="s">
        <v>684</v>
      </c>
      <c r="AT299" s="38"/>
      <c r="AU299" s="38"/>
      <c r="AV299" s="38"/>
      <c r="AW299" s="38"/>
      <c r="AX299" s="38"/>
      <c r="AY299" s="38"/>
      <c r="BC299" s="50">
        <v>242</v>
      </c>
    </row>
    <row r="300" spans="1:257" s="50" customFormat="1" ht="12.95" customHeight="1">
      <c r="A300" s="36" t="s">
        <v>350</v>
      </c>
      <c r="B300" s="36"/>
      <c r="C300" s="37"/>
      <c r="D300" s="36">
        <v>120000933</v>
      </c>
      <c r="E300" s="38" t="s">
        <v>3530</v>
      </c>
      <c r="F300" s="38">
        <v>22100242</v>
      </c>
      <c r="G300" s="38" t="s">
        <v>1458</v>
      </c>
      <c r="H300" s="38" t="s">
        <v>682</v>
      </c>
      <c r="I300" s="38" t="s">
        <v>683</v>
      </c>
      <c r="J300" s="38" t="s">
        <v>1214</v>
      </c>
      <c r="K300" s="39" t="s">
        <v>150</v>
      </c>
      <c r="L300" s="40" t="s">
        <v>105</v>
      </c>
      <c r="M300" s="38" t="s">
        <v>121</v>
      </c>
      <c r="N300" s="41" t="s">
        <v>83</v>
      </c>
      <c r="O300" s="40" t="s">
        <v>107</v>
      </c>
      <c r="P300" s="38" t="s">
        <v>108</v>
      </c>
      <c r="Q300" s="41" t="s">
        <v>151</v>
      </c>
      <c r="R300" s="39" t="s">
        <v>110</v>
      </c>
      <c r="S300" s="40" t="s">
        <v>279</v>
      </c>
      <c r="T300" s="42" t="s">
        <v>280</v>
      </c>
      <c r="U300" s="38" t="s">
        <v>112</v>
      </c>
      <c r="V300" s="40">
        <v>90</v>
      </c>
      <c r="W300" s="38" t="s">
        <v>113</v>
      </c>
      <c r="X300" s="40"/>
      <c r="Y300" s="40"/>
      <c r="Z300" s="40"/>
      <c r="AA300" s="41">
        <v>30</v>
      </c>
      <c r="AB300" s="39">
        <v>60</v>
      </c>
      <c r="AC300" s="39">
        <v>10</v>
      </c>
      <c r="AD300" s="43" t="s">
        <v>123</v>
      </c>
      <c r="AE300" s="38" t="s">
        <v>115</v>
      </c>
      <c r="AF300" s="43">
        <v>6</v>
      </c>
      <c r="AG300" s="43">
        <v>12940251.6</v>
      </c>
      <c r="AH300" s="44">
        <f t="shared" si="23"/>
        <v>77641509.599999994</v>
      </c>
      <c r="AI300" s="45">
        <f t="shared" si="22"/>
        <v>86958490.752000004</v>
      </c>
      <c r="AJ300" s="46"/>
      <c r="AK300" s="47"/>
      <c r="AL300" s="46"/>
      <c r="AM300" s="46" t="s">
        <v>116</v>
      </c>
      <c r="AN300" s="36"/>
      <c r="AO300" s="38"/>
      <c r="AP300" s="38"/>
      <c r="AQ300" s="38"/>
      <c r="AR300" s="38" t="s">
        <v>684</v>
      </c>
      <c r="AS300" s="38" t="s">
        <v>684</v>
      </c>
      <c r="AT300" s="38"/>
      <c r="AU300" s="38"/>
      <c r="AV300" s="38"/>
      <c r="AW300" s="38"/>
      <c r="AX300" s="38"/>
      <c r="AY300" s="38"/>
      <c r="BC300" s="50">
        <v>243</v>
      </c>
    </row>
    <row r="301" spans="1:257" s="50" customFormat="1" ht="12.95" customHeight="1">
      <c r="A301" s="36" t="s">
        <v>350</v>
      </c>
      <c r="B301" s="36"/>
      <c r="C301" s="37"/>
      <c r="D301" s="36">
        <v>120008274</v>
      </c>
      <c r="E301" s="38" t="s">
        <v>3531</v>
      </c>
      <c r="F301" s="38">
        <v>22100243</v>
      </c>
      <c r="G301" s="38" t="s">
        <v>1459</v>
      </c>
      <c r="H301" s="38" t="s">
        <v>682</v>
      </c>
      <c r="I301" s="38" t="s">
        <v>683</v>
      </c>
      <c r="J301" s="38" t="s">
        <v>1214</v>
      </c>
      <c r="K301" s="39" t="s">
        <v>150</v>
      </c>
      <c r="L301" s="40" t="s">
        <v>105</v>
      </c>
      <c r="M301" s="38" t="s">
        <v>121</v>
      </c>
      <c r="N301" s="41" t="s">
        <v>83</v>
      </c>
      <c r="O301" s="40" t="s">
        <v>107</v>
      </c>
      <c r="P301" s="38" t="s">
        <v>108</v>
      </c>
      <c r="Q301" s="41" t="s">
        <v>151</v>
      </c>
      <c r="R301" s="39" t="s">
        <v>110</v>
      </c>
      <c r="S301" s="40" t="s">
        <v>283</v>
      </c>
      <c r="T301" s="42" t="s">
        <v>284</v>
      </c>
      <c r="U301" s="38" t="s">
        <v>112</v>
      </c>
      <c r="V301" s="40">
        <v>90</v>
      </c>
      <c r="W301" s="38" t="s">
        <v>113</v>
      </c>
      <c r="X301" s="40"/>
      <c r="Y301" s="40"/>
      <c r="Z301" s="40"/>
      <c r="AA301" s="41">
        <v>30</v>
      </c>
      <c r="AB301" s="39">
        <v>60</v>
      </c>
      <c r="AC301" s="39">
        <v>10</v>
      </c>
      <c r="AD301" s="43" t="s">
        <v>123</v>
      </c>
      <c r="AE301" s="38" t="s">
        <v>115</v>
      </c>
      <c r="AF301" s="43">
        <v>4</v>
      </c>
      <c r="AG301" s="43">
        <v>13376632.5</v>
      </c>
      <c r="AH301" s="44">
        <f t="shared" si="23"/>
        <v>53506530</v>
      </c>
      <c r="AI301" s="45">
        <f t="shared" si="22"/>
        <v>59927313.600000009</v>
      </c>
      <c r="AJ301" s="46"/>
      <c r="AK301" s="47"/>
      <c r="AL301" s="46"/>
      <c r="AM301" s="46" t="s">
        <v>116</v>
      </c>
      <c r="AN301" s="36"/>
      <c r="AO301" s="38"/>
      <c r="AP301" s="38"/>
      <c r="AQ301" s="38"/>
      <c r="AR301" s="38" t="s">
        <v>687</v>
      </c>
      <c r="AS301" s="38" t="s">
        <v>687</v>
      </c>
      <c r="AT301" s="38"/>
      <c r="AU301" s="38"/>
      <c r="AV301" s="38"/>
      <c r="AW301" s="38"/>
      <c r="AX301" s="38"/>
      <c r="AY301" s="38"/>
      <c r="BC301" s="50">
        <v>244</v>
      </c>
    </row>
    <row r="302" spans="1:257" s="50" customFormat="1" ht="12.95" customHeight="1">
      <c r="A302" s="36" t="s">
        <v>350</v>
      </c>
      <c r="B302" s="36"/>
      <c r="C302" s="37"/>
      <c r="D302" s="36">
        <v>120008274</v>
      </c>
      <c r="E302" s="38" t="s">
        <v>3532</v>
      </c>
      <c r="F302" s="38">
        <v>22100244</v>
      </c>
      <c r="G302" s="38" t="s">
        <v>1460</v>
      </c>
      <c r="H302" s="38" t="s">
        <v>682</v>
      </c>
      <c r="I302" s="38" t="s">
        <v>683</v>
      </c>
      <c r="J302" s="38" t="s">
        <v>1214</v>
      </c>
      <c r="K302" s="39" t="s">
        <v>150</v>
      </c>
      <c r="L302" s="40" t="s">
        <v>105</v>
      </c>
      <c r="M302" s="38" t="s">
        <v>121</v>
      </c>
      <c r="N302" s="41" t="s">
        <v>83</v>
      </c>
      <c r="O302" s="40" t="s">
        <v>107</v>
      </c>
      <c r="P302" s="38" t="s">
        <v>108</v>
      </c>
      <c r="Q302" s="41" t="s">
        <v>151</v>
      </c>
      <c r="R302" s="39" t="s">
        <v>110</v>
      </c>
      <c r="S302" s="40" t="s">
        <v>685</v>
      </c>
      <c r="T302" s="42" t="s">
        <v>686</v>
      </c>
      <c r="U302" s="38" t="s">
        <v>112</v>
      </c>
      <c r="V302" s="40">
        <v>90</v>
      </c>
      <c r="W302" s="38" t="s">
        <v>113</v>
      </c>
      <c r="X302" s="40"/>
      <c r="Y302" s="40"/>
      <c r="Z302" s="40"/>
      <c r="AA302" s="41">
        <v>30</v>
      </c>
      <c r="AB302" s="39">
        <v>60</v>
      </c>
      <c r="AC302" s="39">
        <v>10</v>
      </c>
      <c r="AD302" s="43" t="s">
        <v>123</v>
      </c>
      <c r="AE302" s="38" t="s">
        <v>115</v>
      </c>
      <c r="AF302" s="43">
        <v>10</v>
      </c>
      <c r="AG302" s="43">
        <v>13376632.5</v>
      </c>
      <c r="AH302" s="44">
        <f t="shared" si="23"/>
        <v>133766325</v>
      </c>
      <c r="AI302" s="45">
        <f t="shared" si="22"/>
        <v>149818284</v>
      </c>
      <c r="AJ302" s="46"/>
      <c r="AK302" s="47"/>
      <c r="AL302" s="46"/>
      <c r="AM302" s="46" t="s">
        <v>116</v>
      </c>
      <c r="AN302" s="36"/>
      <c r="AO302" s="38"/>
      <c r="AP302" s="38"/>
      <c r="AQ302" s="38"/>
      <c r="AR302" s="38" t="s">
        <v>687</v>
      </c>
      <c r="AS302" s="38" t="s">
        <v>687</v>
      </c>
      <c r="AT302" s="38"/>
      <c r="AU302" s="38"/>
      <c r="AV302" s="38"/>
      <c r="AW302" s="38"/>
      <c r="AX302" s="38"/>
      <c r="AY302" s="38"/>
      <c r="BC302" s="50">
        <v>245</v>
      </c>
    </row>
    <row r="303" spans="1:257" s="50" customFormat="1" ht="12.95" customHeight="1">
      <c r="A303" s="36" t="s">
        <v>350</v>
      </c>
      <c r="B303" s="36"/>
      <c r="C303" s="37"/>
      <c r="D303" s="36">
        <v>120008274</v>
      </c>
      <c r="E303" s="38" t="s">
        <v>3533</v>
      </c>
      <c r="F303" s="38">
        <v>22100245</v>
      </c>
      <c r="G303" s="38" t="s">
        <v>1461</v>
      </c>
      <c r="H303" s="38" t="s">
        <v>682</v>
      </c>
      <c r="I303" s="38" t="s">
        <v>683</v>
      </c>
      <c r="J303" s="38" t="s">
        <v>1214</v>
      </c>
      <c r="K303" s="39" t="s">
        <v>150</v>
      </c>
      <c r="L303" s="40" t="s">
        <v>105</v>
      </c>
      <c r="M303" s="38" t="s">
        <v>121</v>
      </c>
      <c r="N303" s="41" t="s">
        <v>83</v>
      </c>
      <c r="O303" s="40" t="s">
        <v>107</v>
      </c>
      <c r="P303" s="38" t="s">
        <v>108</v>
      </c>
      <c r="Q303" s="41" t="s">
        <v>151</v>
      </c>
      <c r="R303" s="39" t="s">
        <v>110</v>
      </c>
      <c r="S303" s="40" t="s">
        <v>688</v>
      </c>
      <c r="T303" s="42" t="s">
        <v>689</v>
      </c>
      <c r="U303" s="38" t="s">
        <v>112</v>
      </c>
      <c r="V303" s="40">
        <v>90</v>
      </c>
      <c r="W303" s="38" t="s">
        <v>113</v>
      </c>
      <c r="X303" s="40"/>
      <c r="Y303" s="40"/>
      <c r="Z303" s="40"/>
      <c r="AA303" s="41">
        <v>30</v>
      </c>
      <c r="AB303" s="39">
        <v>60</v>
      </c>
      <c r="AC303" s="39">
        <v>10</v>
      </c>
      <c r="AD303" s="43" t="s">
        <v>123</v>
      </c>
      <c r="AE303" s="38" t="s">
        <v>115</v>
      </c>
      <c r="AF303" s="43">
        <v>10</v>
      </c>
      <c r="AG303" s="43">
        <v>13376632.5</v>
      </c>
      <c r="AH303" s="44">
        <f t="shared" si="23"/>
        <v>133766325</v>
      </c>
      <c r="AI303" s="45">
        <f t="shared" si="22"/>
        <v>149818284</v>
      </c>
      <c r="AJ303" s="46"/>
      <c r="AK303" s="47"/>
      <c r="AL303" s="46"/>
      <c r="AM303" s="46" t="s">
        <v>116</v>
      </c>
      <c r="AN303" s="36"/>
      <c r="AO303" s="38"/>
      <c r="AP303" s="38"/>
      <c r="AQ303" s="38"/>
      <c r="AR303" s="38" t="s">
        <v>687</v>
      </c>
      <c r="AS303" s="38" t="s">
        <v>687</v>
      </c>
      <c r="AT303" s="38"/>
      <c r="AU303" s="38"/>
      <c r="AV303" s="38"/>
      <c r="AW303" s="38"/>
      <c r="AX303" s="38"/>
      <c r="AY303" s="38"/>
      <c r="BC303" s="50">
        <v>246</v>
      </c>
    </row>
    <row r="304" spans="1:257" s="50" customFormat="1" ht="12.95" customHeight="1">
      <c r="A304" s="36" t="s">
        <v>350</v>
      </c>
      <c r="B304" s="36"/>
      <c r="C304" s="37"/>
      <c r="D304" s="36">
        <v>120008274</v>
      </c>
      <c r="E304" s="38" t="s">
        <v>3534</v>
      </c>
      <c r="F304" s="38">
        <v>22100246</v>
      </c>
      <c r="G304" s="38" t="s">
        <v>1462</v>
      </c>
      <c r="H304" s="38" t="s">
        <v>682</v>
      </c>
      <c r="I304" s="38" t="s">
        <v>683</v>
      </c>
      <c r="J304" s="38" t="s">
        <v>1214</v>
      </c>
      <c r="K304" s="39" t="s">
        <v>150</v>
      </c>
      <c r="L304" s="40" t="s">
        <v>105</v>
      </c>
      <c r="M304" s="38" t="s">
        <v>121</v>
      </c>
      <c r="N304" s="41" t="s">
        <v>83</v>
      </c>
      <c r="O304" s="40" t="s">
        <v>107</v>
      </c>
      <c r="P304" s="38" t="s">
        <v>108</v>
      </c>
      <c r="Q304" s="41" t="s">
        <v>151</v>
      </c>
      <c r="R304" s="39" t="s">
        <v>110</v>
      </c>
      <c r="S304" s="40" t="s">
        <v>107</v>
      </c>
      <c r="T304" s="42" t="s">
        <v>122</v>
      </c>
      <c r="U304" s="38" t="s">
        <v>112</v>
      </c>
      <c r="V304" s="40">
        <v>90</v>
      </c>
      <c r="W304" s="38" t="s">
        <v>113</v>
      </c>
      <c r="X304" s="40"/>
      <c r="Y304" s="40"/>
      <c r="Z304" s="40"/>
      <c r="AA304" s="41">
        <v>30</v>
      </c>
      <c r="AB304" s="39">
        <v>60</v>
      </c>
      <c r="AC304" s="39">
        <v>10</v>
      </c>
      <c r="AD304" s="43" t="s">
        <v>123</v>
      </c>
      <c r="AE304" s="38" t="s">
        <v>115</v>
      </c>
      <c r="AF304" s="43">
        <v>10</v>
      </c>
      <c r="AG304" s="43">
        <v>13376632.5</v>
      </c>
      <c r="AH304" s="44">
        <f t="shared" si="23"/>
        <v>133766325</v>
      </c>
      <c r="AI304" s="45">
        <f t="shared" si="22"/>
        <v>149818284</v>
      </c>
      <c r="AJ304" s="46"/>
      <c r="AK304" s="47"/>
      <c r="AL304" s="46"/>
      <c r="AM304" s="46" t="s">
        <v>116</v>
      </c>
      <c r="AN304" s="36"/>
      <c r="AO304" s="38"/>
      <c r="AP304" s="38"/>
      <c r="AQ304" s="38"/>
      <c r="AR304" s="38" t="s">
        <v>687</v>
      </c>
      <c r="AS304" s="38" t="s">
        <v>687</v>
      </c>
      <c r="AT304" s="38"/>
      <c r="AU304" s="38"/>
      <c r="AV304" s="38"/>
      <c r="AW304" s="38"/>
      <c r="AX304" s="38"/>
      <c r="AY304" s="38"/>
      <c r="BC304" s="50">
        <v>247</v>
      </c>
    </row>
    <row r="305" spans="1:257" s="50" customFormat="1" ht="12.95" customHeight="1">
      <c r="A305" s="36" t="s">
        <v>350</v>
      </c>
      <c r="B305" s="36"/>
      <c r="C305" s="37"/>
      <c r="D305" s="36">
        <v>120008274</v>
      </c>
      <c r="E305" s="38" t="s">
        <v>3535</v>
      </c>
      <c r="F305" s="38">
        <v>22100247</v>
      </c>
      <c r="G305" s="38" t="s">
        <v>1463</v>
      </c>
      <c r="H305" s="38" t="s">
        <v>682</v>
      </c>
      <c r="I305" s="38" t="s">
        <v>683</v>
      </c>
      <c r="J305" s="38" t="s">
        <v>1214</v>
      </c>
      <c r="K305" s="39" t="s">
        <v>150</v>
      </c>
      <c r="L305" s="40" t="s">
        <v>105</v>
      </c>
      <c r="M305" s="38" t="s">
        <v>121</v>
      </c>
      <c r="N305" s="41" t="s">
        <v>83</v>
      </c>
      <c r="O305" s="40" t="s">
        <v>107</v>
      </c>
      <c r="P305" s="38" t="s">
        <v>108</v>
      </c>
      <c r="Q305" s="41" t="s">
        <v>151</v>
      </c>
      <c r="R305" s="39" t="s">
        <v>110</v>
      </c>
      <c r="S305" s="40" t="s">
        <v>279</v>
      </c>
      <c r="T305" s="42" t="s">
        <v>280</v>
      </c>
      <c r="U305" s="38" t="s">
        <v>112</v>
      </c>
      <c r="V305" s="40">
        <v>90</v>
      </c>
      <c r="W305" s="38" t="s">
        <v>113</v>
      </c>
      <c r="X305" s="40"/>
      <c r="Y305" s="40"/>
      <c r="Z305" s="40"/>
      <c r="AA305" s="41">
        <v>30</v>
      </c>
      <c r="AB305" s="39">
        <v>60</v>
      </c>
      <c r="AC305" s="39">
        <v>10</v>
      </c>
      <c r="AD305" s="43" t="s">
        <v>123</v>
      </c>
      <c r="AE305" s="38" t="s">
        <v>115</v>
      </c>
      <c r="AF305" s="43">
        <v>10</v>
      </c>
      <c r="AG305" s="43">
        <v>13376632.5</v>
      </c>
      <c r="AH305" s="44">
        <f t="shared" si="23"/>
        <v>133766325</v>
      </c>
      <c r="AI305" s="45">
        <f t="shared" si="22"/>
        <v>149818284</v>
      </c>
      <c r="AJ305" s="46"/>
      <c r="AK305" s="47"/>
      <c r="AL305" s="46"/>
      <c r="AM305" s="46" t="s">
        <v>116</v>
      </c>
      <c r="AN305" s="36"/>
      <c r="AO305" s="38"/>
      <c r="AP305" s="38"/>
      <c r="AQ305" s="38"/>
      <c r="AR305" s="38" t="s">
        <v>687</v>
      </c>
      <c r="AS305" s="38" t="s">
        <v>687</v>
      </c>
      <c r="AT305" s="38"/>
      <c r="AU305" s="38"/>
      <c r="AV305" s="38"/>
      <c r="AW305" s="38"/>
      <c r="AX305" s="38"/>
      <c r="AY305" s="38"/>
      <c r="BC305" s="50">
        <v>248</v>
      </c>
    </row>
    <row r="306" spans="1:257" s="50" customFormat="1" ht="12.95" customHeight="1">
      <c r="A306" s="36" t="s">
        <v>350</v>
      </c>
      <c r="B306" s="36"/>
      <c r="C306" s="37"/>
      <c r="D306" s="36">
        <v>120010238</v>
      </c>
      <c r="E306" s="38" t="s">
        <v>3536</v>
      </c>
      <c r="F306" s="38">
        <v>22100248</v>
      </c>
      <c r="G306" s="38" t="s">
        <v>1464</v>
      </c>
      <c r="H306" s="38" t="s">
        <v>682</v>
      </c>
      <c r="I306" s="38" t="s">
        <v>683</v>
      </c>
      <c r="J306" s="38" t="s">
        <v>1214</v>
      </c>
      <c r="K306" s="39" t="s">
        <v>150</v>
      </c>
      <c r="L306" s="40" t="s">
        <v>105</v>
      </c>
      <c r="M306" s="38" t="s">
        <v>121</v>
      </c>
      <c r="N306" s="41" t="s">
        <v>83</v>
      </c>
      <c r="O306" s="40" t="s">
        <v>107</v>
      </c>
      <c r="P306" s="38" t="s">
        <v>108</v>
      </c>
      <c r="Q306" s="41" t="s">
        <v>151</v>
      </c>
      <c r="R306" s="39" t="s">
        <v>110</v>
      </c>
      <c r="S306" s="40" t="s">
        <v>283</v>
      </c>
      <c r="T306" s="42" t="s">
        <v>284</v>
      </c>
      <c r="U306" s="38" t="s">
        <v>112</v>
      </c>
      <c r="V306" s="40">
        <v>90</v>
      </c>
      <c r="W306" s="38" t="s">
        <v>113</v>
      </c>
      <c r="X306" s="40"/>
      <c r="Y306" s="40"/>
      <c r="Z306" s="40"/>
      <c r="AA306" s="41">
        <v>30</v>
      </c>
      <c r="AB306" s="39">
        <v>60</v>
      </c>
      <c r="AC306" s="39">
        <v>10</v>
      </c>
      <c r="AD306" s="43" t="s">
        <v>123</v>
      </c>
      <c r="AE306" s="38" t="s">
        <v>115</v>
      </c>
      <c r="AF306" s="43">
        <v>4</v>
      </c>
      <c r="AG306" s="43">
        <v>14643956.199999999</v>
      </c>
      <c r="AH306" s="44">
        <f t="shared" si="23"/>
        <v>58575824.799999997</v>
      </c>
      <c r="AI306" s="45">
        <f t="shared" si="22"/>
        <v>65604923.776000001</v>
      </c>
      <c r="AJ306" s="46"/>
      <c r="AK306" s="47"/>
      <c r="AL306" s="46"/>
      <c r="AM306" s="46" t="s">
        <v>116</v>
      </c>
      <c r="AN306" s="36"/>
      <c r="AO306" s="38"/>
      <c r="AP306" s="38"/>
      <c r="AQ306" s="38"/>
      <c r="AR306" s="38" t="s">
        <v>690</v>
      </c>
      <c r="AS306" s="38" t="s">
        <v>690</v>
      </c>
      <c r="AT306" s="38"/>
      <c r="AU306" s="38"/>
      <c r="AV306" s="38"/>
      <c r="AW306" s="38"/>
      <c r="AX306" s="38"/>
      <c r="AY306" s="38"/>
      <c r="BC306" s="50">
        <v>249</v>
      </c>
    </row>
    <row r="307" spans="1:257" s="50" customFormat="1" ht="12.95" customHeight="1">
      <c r="A307" s="36" t="s">
        <v>350</v>
      </c>
      <c r="B307" s="36"/>
      <c r="C307" s="37"/>
      <c r="D307" s="36">
        <v>120010238</v>
      </c>
      <c r="E307" s="38" t="s">
        <v>3537</v>
      </c>
      <c r="F307" s="38">
        <v>22100249</v>
      </c>
      <c r="G307" s="38" t="s">
        <v>1465</v>
      </c>
      <c r="H307" s="38" t="s">
        <v>682</v>
      </c>
      <c r="I307" s="38" t="s">
        <v>683</v>
      </c>
      <c r="J307" s="38" t="s">
        <v>1214</v>
      </c>
      <c r="K307" s="39" t="s">
        <v>150</v>
      </c>
      <c r="L307" s="40" t="s">
        <v>105</v>
      </c>
      <c r="M307" s="38" t="s">
        <v>121</v>
      </c>
      <c r="N307" s="41" t="s">
        <v>83</v>
      </c>
      <c r="O307" s="40" t="s">
        <v>107</v>
      </c>
      <c r="P307" s="38" t="s">
        <v>108</v>
      </c>
      <c r="Q307" s="41" t="s">
        <v>151</v>
      </c>
      <c r="R307" s="39" t="s">
        <v>110</v>
      </c>
      <c r="S307" s="40" t="s">
        <v>685</v>
      </c>
      <c r="T307" s="42" t="s">
        <v>686</v>
      </c>
      <c r="U307" s="38" t="s">
        <v>112</v>
      </c>
      <c r="V307" s="40">
        <v>90</v>
      </c>
      <c r="W307" s="38" t="s">
        <v>113</v>
      </c>
      <c r="X307" s="40"/>
      <c r="Y307" s="40"/>
      <c r="Z307" s="40"/>
      <c r="AA307" s="41">
        <v>30</v>
      </c>
      <c r="AB307" s="39">
        <v>60</v>
      </c>
      <c r="AC307" s="39">
        <v>10</v>
      </c>
      <c r="AD307" s="43" t="s">
        <v>123</v>
      </c>
      <c r="AE307" s="38" t="s">
        <v>115</v>
      </c>
      <c r="AF307" s="43">
        <v>5</v>
      </c>
      <c r="AG307" s="43">
        <v>14643956.199999999</v>
      </c>
      <c r="AH307" s="44">
        <f t="shared" si="23"/>
        <v>73219781</v>
      </c>
      <c r="AI307" s="45">
        <f t="shared" si="22"/>
        <v>82006154.720000014</v>
      </c>
      <c r="AJ307" s="46"/>
      <c r="AK307" s="47"/>
      <c r="AL307" s="46"/>
      <c r="AM307" s="46" t="s">
        <v>116</v>
      </c>
      <c r="AN307" s="36"/>
      <c r="AO307" s="38"/>
      <c r="AP307" s="38"/>
      <c r="AQ307" s="38"/>
      <c r="AR307" s="38" t="s">
        <v>690</v>
      </c>
      <c r="AS307" s="38" t="s">
        <v>690</v>
      </c>
      <c r="AT307" s="38"/>
      <c r="AU307" s="38"/>
      <c r="AV307" s="38"/>
      <c r="AW307" s="38"/>
      <c r="AX307" s="38"/>
      <c r="AY307" s="38"/>
      <c r="BC307" s="50">
        <v>250</v>
      </c>
    </row>
    <row r="308" spans="1:257" s="50" customFormat="1" ht="12.95" customHeight="1">
      <c r="A308" s="36" t="s">
        <v>350</v>
      </c>
      <c r="B308" s="36"/>
      <c r="C308" s="37"/>
      <c r="D308" s="36">
        <v>120010238</v>
      </c>
      <c r="E308" s="38" t="s">
        <v>3538</v>
      </c>
      <c r="F308" s="38">
        <v>22100250</v>
      </c>
      <c r="G308" s="38" t="s">
        <v>1466</v>
      </c>
      <c r="H308" s="38" t="s">
        <v>682</v>
      </c>
      <c r="I308" s="38" t="s">
        <v>683</v>
      </c>
      <c r="J308" s="38" t="s">
        <v>1214</v>
      </c>
      <c r="K308" s="39" t="s">
        <v>150</v>
      </c>
      <c r="L308" s="40" t="s">
        <v>105</v>
      </c>
      <c r="M308" s="38" t="s">
        <v>121</v>
      </c>
      <c r="N308" s="41" t="s">
        <v>83</v>
      </c>
      <c r="O308" s="40" t="s">
        <v>107</v>
      </c>
      <c r="P308" s="38" t="s">
        <v>108</v>
      </c>
      <c r="Q308" s="41" t="s">
        <v>151</v>
      </c>
      <c r="R308" s="39" t="s">
        <v>110</v>
      </c>
      <c r="S308" s="40" t="s">
        <v>279</v>
      </c>
      <c r="T308" s="42" t="s">
        <v>280</v>
      </c>
      <c r="U308" s="38" t="s">
        <v>112</v>
      </c>
      <c r="V308" s="40">
        <v>90</v>
      </c>
      <c r="W308" s="38" t="s">
        <v>113</v>
      </c>
      <c r="X308" s="40"/>
      <c r="Y308" s="40"/>
      <c r="Z308" s="40"/>
      <c r="AA308" s="41">
        <v>30</v>
      </c>
      <c r="AB308" s="39">
        <v>60</v>
      </c>
      <c r="AC308" s="39">
        <v>10</v>
      </c>
      <c r="AD308" s="43" t="s">
        <v>123</v>
      </c>
      <c r="AE308" s="38" t="s">
        <v>115</v>
      </c>
      <c r="AF308" s="43">
        <v>6</v>
      </c>
      <c r="AG308" s="43">
        <v>14643956.199999999</v>
      </c>
      <c r="AH308" s="44">
        <f t="shared" si="23"/>
        <v>87863737.199999988</v>
      </c>
      <c r="AI308" s="45">
        <f t="shared" si="22"/>
        <v>98407385.66399999</v>
      </c>
      <c r="AJ308" s="46"/>
      <c r="AK308" s="47"/>
      <c r="AL308" s="46"/>
      <c r="AM308" s="46" t="s">
        <v>116</v>
      </c>
      <c r="AN308" s="36"/>
      <c r="AO308" s="38"/>
      <c r="AP308" s="38"/>
      <c r="AQ308" s="38"/>
      <c r="AR308" s="38" t="s">
        <v>690</v>
      </c>
      <c r="AS308" s="38" t="s">
        <v>690</v>
      </c>
      <c r="AT308" s="38"/>
      <c r="AU308" s="38"/>
      <c r="AV308" s="38"/>
      <c r="AW308" s="38"/>
      <c r="AX308" s="38"/>
      <c r="AY308" s="38"/>
      <c r="BC308" s="50">
        <v>251</v>
      </c>
    </row>
    <row r="309" spans="1:257" s="50" customFormat="1" ht="12.95" customHeight="1">
      <c r="A309" s="36" t="s">
        <v>350</v>
      </c>
      <c r="B309" s="36"/>
      <c r="C309" s="37"/>
      <c r="D309" s="36">
        <v>260001173</v>
      </c>
      <c r="E309" s="38" t="s">
        <v>1245</v>
      </c>
      <c r="F309" s="38">
        <v>22100251</v>
      </c>
      <c r="G309" s="38" t="s">
        <v>1467</v>
      </c>
      <c r="H309" s="38" t="s">
        <v>691</v>
      </c>
      <c r="I309" s="38" t="s">
        <v>692</v>
      </c>
      <c r="J309" s="38" t="s">
        <v>269</v>
      </c>
      <c r="K309" s="39" t="s">
        <v>104</v>
      </c>
      <c r="L309" s="40" t="s">
        <v>105</v>
      </c>
      <c r="M309" s="38"/>
      <c r="N309" s="41" t="s">
        <v>106</v>
      </c>
      <c r="O309" s="40" t="s">
        <v>107</v>
      </c>
      <c r="P309" s="38" t="s">
        <v>108</v>
      </c>
      <c r="Q309" s="41" t="s">
        <v>109</v>
      </c>
      <c r="R309" s="39" t="s">
        <v>110</v>
      </c>
      <c r="S309" s="40" t="s">
        <v>107</v>
      </c>
      <c r="T309" s="42" t="s">
        <v>122</v>
      </c>
      <c r="U309" s="38" t="s">
        <v>112</v>
      </c>
      <c r="V309" s="40"/>
      <c r="W309" s="38"/>
      <c r="X309" s="40"/>
      <c r="Y309" s="40" t="s">
        <v>435</v>
      </c>
      <c r="Z309" s="40" t="s">
        <v>436</v>
      </c>
      <c r="AA309" s="41">
        <v>0</v>
      </c>
      <c r="AB309" s="39">
        <v>90</v>
      </c>
      <c r="AC309" s="39">
        <v>10</v>
      </c>
      <c r="AD309" s="43" t="s">
        <v>364</v>
      </c>
      <c r="AE309" s="38" t="s">
        <v>115</v>
      </c>
      <c r="AF309" s="43">
        <v>1000</v>
      </c>
      <c r="AG309" s="43">
        <v>2950</v>
      </c>
      <c r="AH309" s="44">
        <v>0</v>
      </c>
      <c r="AI309" s="45">
        <f t="shared" si="22"/>
        <v>0</v>
      </c>
      <c r="AJ309" s="46"/>
      <c r="AK309" s="47"/>
      <c r="AL309" s="46"/>
      <c r="AM309" s="46" t="s">
        <v>116</v>
      </c>
      <c r="AN309" s="36"/>
      <c r="AO309" s="38"/>
      <c r="AP309" s="38"/>
      <c r="AQ309" s="38"/>
      <c r="AR309" s="38" t="s">
        <v>693</v>
      </c>
      <c r="AS309" s="38" t="s">
        <v>693</v>
      </c>
      <c r="AT309" s="38"/>
      <c r="AU309" s="38"/>
      <c r="AV309" s="38"/>
      <c r="AW309" s="38"/>
      <c r="AX309" s="38"/>
      <c r="AY309" s="38"/>
      <c r="BC309" s="50">
        <v>252</v>
      </c>
    </row>
    <row r="310" spans="1:257" s="50" customFormat="1" ht="12.95" customHeight="1">
      <c r="A310" s="348" t="s">
        <v>350</v>
      </c>
      <c r="B310" s="347"/>
      <c r="C310" s="347"/>
      <c r="D310" s="348">
        <v>260001173</v>
      </c>
      <c r="E310" s="348" t="s">
        <v>3906</v>
      </c>
      <c r="F310" s="348">
        <v>22100251</v>
      </c>
      <c r="G310" s="328"/>
      <c r="H310" s="445" t="s">
        <v>691</v>
      </c>
      <c r="I310" s="445" t="s">
        <v>692</v>
      </c>
      <c r="J310" s="445" t="s">
        <v>269</v>
      </c>
      <c r="K310" s="348" t="s">
        <v>104</v>
      </c>
      <c r="L310" s="348" t="s">
        <v>105</v>
      </c>
      <c r="M310" s="327"/>
      <c r="N310" s="348" t="s">
        <v>106</v>
      </c>
      <c r="O310" s="347" t="s">
        <v>107</v>
      </c>
      <c r="P310" s="350" t="s">
        <v>108</v>
      </c>
      <c r="Q310" s="327" t="s">
        <v>109</v>
      </c>
      <c r="R310" s="327" t="s">
        <v>110</v>
      </c>
      <c r="S310" s="347" t="s">
        <v>107</v>
      </c>
      <c r="T310" s="350" t="s">
        <v>122</v>
      </c>
      <c r="U310" s="327" t="s">
        <v>112</v>
      </c>
      <c r="V310" s="327"/>
      <c r="W310" s="327"/>
      <c r="X310" s="327"/>
      <c r="Y310" s="327" t="s">
        <v>435</v>
      </c>
      <c r="Z310" s="327" t="s">
        <v>436</v>
      </c>
      <c r="AA310" s="579">
        <v>0</v>
      </c>
      <c r="AB310" s="327">
        <v>90</v>
      </c>
      <c r="AC310" s="579">
        <v>10</v>
      </c>
      <c r="AD310" s="327" t="s">
        <v>364</v>
      </c>
      <c r="AE310" s="327" t="s">
        <v>115</v>
      </c>
      <c r="AF310" s="591">
        <v>946</v>
      </c>
      <c r="AG310" s="597">
        <v>2950</v>
      </c>
      <c r="AH310" s="602">
        <f t="shared" ref="AH310:AH316" si="24">AF310*AG310</f>
        <v>2790700</v>
      </c>
      <c r="AI310" s="616">
        <f t="shared" si="22"/>
        <v>3125584.0000000005</v>
      </c>
      <c r="AJ310" s="349"/>
      <c r="AK310" s="349"/>
      <c r="AL310" s="349"/>
      <c r="AM310" s="637" t="s">
        <v>116</v>
      </c>
      <c r="AN310" s="644"/>
      <c r="AO310" s="644"/>
      <c r="AP310" s="327"/>
      <c r="AQ310" s="327"/>
      <c r="AR310" s="327" t="s">
        <v>693</v>
      </c>
      <c r="AS310" s="328"/>
      <c r="AT310" s="327"/>
      <c r="AU310" s="327"/>
      <c r="AV310" s="327"/>
      <c r="AW310" s="327"/>
      <c r="AX310" s="327"/>
      <c r="AY310" s="327" t="s">
        <v>3871</v>
      </c>
      <c r="AZ310" s="680"/>
      <c r="BA310" s="329"/>
      <c r="BB310" s="446" t="e">
        <f>VLOOKUP(#REF!,E1:BC307,52,0)</f>
        <v>#REF!</v>
      </c>
      <c r="BC310" s="446" t="e">
        <f>BB310+0.5</f>
        <v>#REF!</v>
      </c>
      <c r="BD310" s="329"/>
      <c r="BE310" s="329"/>
      <c r="BF310" s="329"/>
      <c r="BG310" s="329"/>
      <c r="BH310" s="329"/>
      <c r="BI310" s="329"/>
      <c r="BJ310" s="329"/>
      <c r="BK310" s="329"/>
      <c r="BL310" s="329"/>
      <c r="BM310" s="329"/>
      <c r="BN310" s="329"/>
      <c r="BO310" s="329"/>
      <c r="BP310" s="329"/>
      <c r="BQ310" s="329"/>
      <c r="BR310" s="329"/>
      <c r="BS310" s="329"/>
      <c r="BT310" s="329"/>
      <c r="BU310" s="329"/>
      <c r="BV310" s="329"/>
      <c r="BW310" s="329"/>
      <c r="BX310" s="329"/>
      <c r="BY310" s="329"/>
      <c r="BZ310" s="329"/>
      <c r="CA310" s="329"/>
      <c r="CB310" s="329"/>
      <c r="CC310" s="329"/>
      <c r="CD310" s="329"/>
      <c r="CE310" s="329"/>
      <c r="CF310" s="329"/>
      <c r="CG310" s="329"/>
      <c r="CH310" s="329"/>
      <c r="CI310" s="329"/>
      <c r="CJ310" s="329"/>
      <c r="CK310" s="329"/>
      <c r="CL310" s="329"/>
      <c r="CM310" s="329"/>
      <c r="CN310" s="329"/>
      <c r="CO310" s="329"/>
      <c r="CP310" s="329"/>
      <c r="CQ310" s="329"/>
      <c r="CR310" s="329"/>
      <c r="CS310" s="329"/>
      <c r="CT310" s="329"/>
      <c r="CU310" s="329"/>
      <c r="CV310" s="329"/>
      <c r="CW310" s="329"/>
      <c r="CX310" s="329"/>
      <c r="CY310" s="329"/>
      <c r="CZ310" s="329"/>
      <c r="DA310" s="329"/>
      <c r="DB310" s="329"/>
      <c r="DC310" s="329"/>
      <c r="DD310" s="329"/>
      <c r="DE310" s="329"/>
      <c r="DF310" s="329"/>
      <c r="DG310" s="329"/>
      <c r="DH310" s="329"/>
      <c r="DI310" s="329"/>
      <c r="DJ310" s="329"/>
      <c r="DK310" s="329"/>
      <c r="DL310" s="329"/>
      <c r="DM310" s="329"/>
      <c r="DN310" s="329"/>
      <c r="DO310" s="329"/>
      <c r="DP310" s="329"/>
      <c r="DQ310" s="329"/>
      <c r="DR310" s="329"/>
      <c r="DS310" s="329"/>
      <c r="DT310" s="329"/>
      <c r="DU310" s="329"/>
      <c r="DV310" s="329"/>
      <c r="DW310" s="329"/>
      <c r="DX310" s="329"/>
      <c r="DY310" s="329"/>
      <c r="DZ310" s="329"/>
      <c r="EA310" s="329"/>
      <c r="EB310" s="329"/>
      <c r="EC310" s="329"/>
      <c r="ED310" s="329"/>
      <c r="EE310" s="329"/>
      <c r="EF310" s="329"/>
      <c r="EG310" s="329"/>
      <c r="EH310" s="329"/>
      <c r="EI310" s="329"/>
      <c r="EJ310" s="329"/>
      <c r="EK310" s="329"/>
      <c r="EL310" s="329"/>
      <c r="EM310" s="329"/>
      <c r="EN310" s="329"/>
      <c r="EO310" s="329"/>
      <c r="EP310" s="329"/>
      <c r="EQ310" s="329"/>
      <c r="ER310" s="329"/>
      <c r="ES310" s="329"/>
      <c r="ET310" s="329"/>
      <c r="EU310" s="329"/>
      <c r="EV310" s="329"/>
      <c r="EW310" s="329"/>
      <c r="EX310" s="329"/>
      <c r="EY310" s="329"/>
      <c r="EZ310" s="329"/>
      <c r="FA310" s="329"/>
      <c r="FB310" s="329"/>
      <c r="FC310" s="329"/>
      <c r="FD310" s="329"/>
      <c r="FE310" s="329"/>
      <c r="FF310" s="329"/>
      <c r="FG310" s="329"/>
      <c r="FH310" s="329"/>
      <c r="FI310" s="329"/>
      <c r="FJ310" s="329"/>
      <c r="FK310" s="329"/>
      <c r="FL310" s="329"/>
      <c r="FM310" s="329"/>
      <c r="FN310" s="329"/>
      <c r="FO310" s="329"/>
      <c r="FP310" s="329"/>
      <c r="FQ310" s="329"/>
      <c r="FR310" s="329"/>
      <c r="FS310" s="329"/>
      <c r="FT310" s="329"/>
      <c r="FU310" s="329"/>
      <c r="FV310" s="329"/>
      <c r="FW310" s="329"/>
      <c r="FX310" s="329"/>
      <c r="FY310" s="329"/>
      <c r="FZ310" s="329"/>
      <c r="GA310" s="329"/>
      <c r="GB310" s="329"/>
      <c r="GC310" s="329"/>
      <c r="GD310" s="329"/>
      <c r="GE310" s="329"/>
      <c r="GF310" s="329"/>
      <c r="GG310" s="329"/>
      <c r="GH310" s="329"/>
      <c r="GI310" s="329"/>
      <c r="GJ310" s="329"/>
      <c r="GK310" s="329"/>
      <c r="GL310" s="329"/>
      <c r="GM310" s="329"/>
      <c r="GN310" s="329"/>
      <c r="GO310" s="329"/>
      <c r="GP310" s="329"/>
      <c r="GQ310" s="329"/>
      <c r="GR310" s="329"/>
      <c r="GS310" s="329"/>
      <c r="GT310" s="329"/>
      <c r="GU310" s="329"/>
      <c r="GV310" s="329"/>
      <c r="GW310" s="329"/>
      <c r="GX310" s="329"/>
      <c r="GY310" s="329"/>
      <c r="GZ310" s="329"/>
      <c r="HA310" s="329"/>
      <c r="HB310" s="329"/>
      <c r="HC310" s="329"/>
      <c r="HD310" s="329"/>
      <c r="HE310" s="329"/>
      <c r="HF310" s="329"/>
      <c r="HG310" s="329"/>
      <c r="HH310" s="329"/>
      <c r="HI310" s="329"/>
      <c r="HJ310" s="329"/>
      <c r="HK310" s="329"/>
      <c r="HL310" s="329"/>
      <c r="HM310" s="329"/>
      <c r="HN310" s="329"/>
      <c r="HO310" s="329"/>
      <c r="HP310" s="329"/>
      <c r="HQ310" s="329"/>
      <c r="HR310" s="329"/>
      <c r="HS310" s="329"/>
      <c r="HT310" s="329"/>
      <c r="HU310" s="329"/>
      <c r="HV310" s="329"/>
      <c r="HW310" s="329"/>
      <c r="HX310" s="329"/>
      <c r="HY310" s="329"/>
      <c r="HZ310" s="329"/>
      <c r="IA310" s="329"/>
      <c r="IB310" s="329"/>
      <c r="IC310" s="329"/>
      <c r="ID310" s="329"/>
      <c r="IE310" s="329"/>
      <c r="IF310" s="329"/>
      <c r="IG310" s="329"/>
      <c r="IH310" s="329"/>
      <c r="II310" s="329"/>
      <c r="IJ310" s="329"/>
      <c r="IK310" s="329"/>
      <c r="IL310" s="329"/>
      <c r="IM310" s="329"/>
      <c r="IN310" s="329"/>
      <c r="IO310" s="329"/>
      <c r="IP310" s="329"/>
      <c r="IQ310" s="329"/>
      <c r="IR310" s="329"/>
      <c r="IS310" s="329"/>
      <c r="IT310" s="329"/>
      <c r="IU310" s="329"/>
      <c r="IV310" s="329"/>
      <c r="IW310" s="329"/>
    </row>
    <row r="311" spans="1:257" s="50" customFormat="1" ht="12.95" customHeight="1">
      <c r="A311" s="36" t="s">
        <v>350</v>
      </c>
      <c r="B311" s="36"/>
      <c r="C311" s="37"/>
      <c r="D311" s="36">
        <v>210029257</v>
      </c>
      <c r="E311" s="38" t="s">
        <v>3539</v>
      </c>
      <c r="F311" s="38">
        <v>22100252</v>
      </c>
      <c r="G311" s="38" t="s">
        <v>1468</v>
      </c>
      <c r="H311" s="38" t="s">
        <v>694</v>
      </c>
      <c r="I311" s="38" t="s">
        <v>695</v>
      </c>
      <c r="J311" s="38" t="s">
        <v>696</v>
      </c>
      <c r="K311" s="39" t="s">
        <v>104</v>
      </c>
      <c r="L311" s="40" t="s">
        <v>105</v>
      </c>
      <c r="M311" s="38" t="s">
        <v>121</v>
      </c>
      <c r="N311" s="41" t="s">
        <v>83</v>
      </c>
      <c r="O311" s="40" t="s">
        <v>107</v>
      </c>
      <c r="P311" s="38" t="s">
        <v>108</v>
      </c>
      <c r="Q311" s="41" t="s">
        <v>109</v>
      </c>
      <c r="R311" s="39" t="s">
        <v>110</v>
      </c>
      <c r="S311" s="40" t="s">
        <v>107</v>
      </c>
      <c r="T311" s="42" t="s">
        <v>122</v>
      </c>
      <c r="U311" s="38" t="s">
        <v>112</v>
      </c>
      <c r="V311" s="40">
        <v>60</v>
      </c>
      <c r="W311" s="38" t="s">
        <v>113</v>
      </c>
      <c r="X311" s="40"/>
      <c r="Y311" s="40"/>
      <c r="Z311" s="40"/>
      <c r="AA311" s="41">
        <v>30</v>
      </c>
      <c r="AB311" s="39">
        <v>60</v>
      </c>
      <c r="AC311" s="39">
        <v>10</v>
      </c>
      <c r="AD311" s="43" t="s">
        <v>129</v>
      </c>
      <c r="AE311" s="38" t="s">
        <v>115</v>
      </c>
      <c r="AF311" s="43">
        <v>18</v>
      </c>
      <c r="AG311" s="43">
        <v>554400</v>
      </c>
      <c r="AH311" s="44">
        <f t="shared" si="24"/>
        <v>9979200</v>
      </c>
      <c r="AI311" s="45">
        <f t="shared" si="22"/>
        <v>11176704.000000002</v>
      </c>
      <c r="AJ311" s="46"/>
      <c r="AK311" s="47"/>
      <c r="AL311" s="46"/>
      <c r="AM311" s="46" t="s">
        <v>116</v>
      </c>
      <c r="AN311" s="36"/>
      <c r="AO311" s="38"/>
      <c r="AP311" s="38"/>
      <c r="AQ311" s="38"/>
      <c r="AR311" s="38" t="s">
        <v>697</v>
      </c>
      <c r="AS311" s="38" t="s">
        <v>697</v>
      </c>
      <c r="AT311" s="38"/>
      <c r="AU311" s="38"/>
      <c r="AV311" s="38"/>
      <c r="AW311" s="38"/>
      <c r="AX311" s="38"/>
      <c r="AY311" s="38"/>
      <c r="BC311" s="50">
        <v>253</v>
      </c>
    </row>
    <row r="312" spans="1:257" s="50" customFormat="1" ht="12.95" customHeight="1">
      <c r="A312" s="36" t="s">
        <v>350</v>
      </c>
      <c r="B312" s="36"/>
      <c r="C312" s="37"/>
      <c r="D312" s="36">
        <v>220019899</v>
      </c>
      <c r="E312" s="38" t="s">
        <v>3540</v>
      </c>
      <c r="F312" s="38">
        <v>22100253</v>
      </c>
      <c r="G312" s="38" t="s">
        <v>1469</v>
      </c>
      <c r="H312" s="38" t="s">
        <v>698</v>
      </c>
      <c r="I312" s="38" t="s">
        <v>699</v>
      </c>
      <c r="J312" s="38" t="s">
        <v>442</v>
      </c>
      <c r="K312" s="39" t="s">
        <v>104</v>
      </c>
      <c r="L312" s="40" t="s">
        <v>105</v>
      </c>
      <c r="M312" s="38" t="s">
        <v>121</v>
      </c>
      <c r="N312" s="41" t="s">
        <v>83</v>
      </c>
      <c r="O312" s="40" t="s">
        <v>107</v>
      </c>
      <c r="P312" s="38" t="s">
        <v>108</v>
      </c>
      <c r="Q312" s="41" t="s">
        <v>109</v>
      </c>
      <c r="R312" s="39" t="s">
        <v>110</v>
      </c>
      <c r="S312" s="40" t="s">
        <v>107</v>
      </c>
      <c r="T312" s="42" t="s">
        <v>122</v>
      </c>
      <c r="U312" s="38" t="s">
        <v>112</v>
      </c>
      <c r="V312" s="40">
        <v>60</v>
      </c>
      <c r="W312" s="38" t="s">
        <v>113</v>
      </c>
      <c r="X312" s="40"/>
      <c r="Y312" s="40"/>
      <c r="Z312" s="40"/>
      <c r="AA312" s="41">
        <v>30</v>
      </c>
      <c r="AB312" s="39">
        <v>60</v>
      </c>
      <c r="AC312" s="39">
        <v>10</v>
      </c>
      <c r="AD312" s="43" t="s">
        <v>129</v>
      </c>
      <c r="AE312" s="38" t="s">
        <v>115</v>
      </c>
      <c r="AF312" s="43">
        <v>1062</v>
      </c>
      <c r="AG312" s="43">
        <v>1417.5</v>
      </c>
      <c r="AH312" s="44">
        <f t="shared" si="24"/>
        <v>1505385</v>
      </c>
      <c r="AI312" s="45">
        <f t="shared" si="22"/>
        <v>1686031.2000000002</v>
      </c>
      <c r="AJ312" s="46"/>
      <c r="AK312" s="47"/>
      <c r="AL312" s="46"/>
      <c r="AM312" s="46" t="s">
        <v>116</v>
      </c>
      <c r="AN312" s="36"/>
      <c r="AO312" s="38"/>
      <c r="AP312" s="38"/>
      <c r="AQ312" s="38"/>
      <c r="AR312" s="38" t="s">
        <v>700</v>
      </c>
      <c r="AS312" s="38" t="s">
        <v>700</v>
      </c>
      <c r="AT312" s="38"/>
      <c r="AU312" s="38"/>
      <c r="AV312" s="38"/>
      <c r="AW312" s="38"/>
      <c r="AX312" s="38"/>
      <c r="AY312" s="38"/>
      <c r="BC312" s="50">
        <v>254</v>
      </c>
    </row>
    <row r="313" spans="1:257" s="50" customFormat="1" ht="12.95" customHeight="1">
      <c r="A313" s="36" t="s">
        <v>350</v>
      </c>
      <c r="B313" s="36"/>
      <c r="C313" s="37"/>
      <c r="D313" s="36">
        <v>220019900</v>
      </c>
      <c r="E313" s="38" t="s">
        <v>3541</v>
      </c>
      <c r="F313" s="38">
        <v>22100254</v>
      </c>
      <c r="G313" s="38" t="s">
        <v>1470</v>
      </c>
      <c r="H313" s="38" t="s">
        <v>698</v>
      </c>
      <c r="I313" s="38" t="s">
        <v>699</v>
      </c>
      <c r="J313" s="38" t="s">
        <v>442</v>
      </c>
      <c r="K313" s="39" t="s">
        <v>104</v>
      </c>
      <c r="L313" s="40" t="s">
        <v>105</v>
      </c>
      <c r="M313" s="38" t="s">
        <v>121</v>
      </c>
      <c r="N313" s="41" t="s">
        <v>83</v>
      </c>
      <c r="O313" s="40" t="s">
        <v>107</v>
      </c>
      <c r="P313" s="38" t="s">
        <v>108</v>
      </c>
      <c r="Q313" s="41" t="s">
        <v>109</v>
      </c>
      <c r="R313" s="39" t="s">
        <v>110</v>
      </c>
      <c r="S313" s="40" t="s">
        <v>107</v>
      </c>
      <c r="T313" s="42" t="s">
        <v>122</v>
      </c>
      <c r="U313" s="38" t="s">
        <v>112</v>
      </c>
      <c r="V313" s="40">
        <v>60</v>
      </c>
      <c r="W313" s="38" t="s">
        <v>113</v>
      </c>
      <c r="X313" s="40"/>
      <c r="Y313" s="40"/>
      <c r="Z313" s="40"/>
      <c r="AA313" s="41">
        <v>30</v>
      </c>
      <c r="AB313" s="39">
        <v>60</v>
      </c>
      <c r="AC313" s="39">
        <v>10</v>
      </c>
      <c r="AD313" s="43" t="s">
        <v>129</v>
      </c>
      <c r="AE313" s="38" t="s">
        <v>115</v>
      </c>
      <c r="AF313" s="43">
        <v>860</v>
      </c>
      <c r="AG313" s="43">
        <v>1358.44</v>
      </c>
      <c r="AH313" s="44">
        <f t="shared" si="24"/>
        <v>1168258.4000000001</v>
      </c>
      <c r="AI313" s="45">
        <f t="shared" si="22"/>
        <v>1308449.4080000003</v>
      </c>
      <c r="AJ313" s="46"/>
      <c r="AK313" s="47"/>
      <c r="AL313" s="46"/>
      <c r="AM313" s="46" t="s">
        <v>116</v>
      </c>
      <c r="AN313" s="36"/>
      <c r="AO313" s="38"/>
      <c r="AP313" s="38"/>
      <c r="AQ313" s="38"/>
      <c r="AR313" s="38" t="s">
        <v>701</v>
      </c>
      <c r="AS313" s="38" t="s">
        <v>701</v>
      </c>
      <c r="AT313" s="38"/>
      <c r="AU313" s="38"/>
      <c r="AV313" s="38"/>
      <c r="AW313" s="38"/>
      <c r="AX313" s="38"/>
      <c r="AY313" s="38"/>
      <c r="BC313" s="50">
        <v>255</v>
      </c>
    </row>
    <row r="314" spans="1:257" s="50" customFormat="1" ht="12.95" customHeight="1">
      <c r="A314" s="36" t="s">
        <v>350</v>
      </c>
      <c r="B314" s="36"/>
      <c r="C314" s="37"/>
      <c r="D314" s="36">
        <v>210025302</v>
      </c>
      <c r="E314" s="38" t="s">
        <v>3542</v>
      </c>
      <c r="F314" s="38">
        <v>22100255</v>
      </c>
      <c r="G314" s="38" t="s">
        <v>1471</v>
      </c>
      <c r="H314" s="38" t="s">
        <v>702</v>
      </c>
      <c r="I314" s="38" t="s">
        <v>699</v>
      </c>
      <c r="J314" s="38" t="s">
        <v>703</v>
      </c>
      <c r="K314" s="39" t="s">
        <v>104</v>
      </c>
      <c r="L314" s="40" t="s">
        <v>105</v>
      </c>
      <c r="M314" s="38" t="s">
        <v>121</v>
      </c>
      <c r="N314" s="41" t="s">
        <v>83</v>
      </c>
      <c r="O314" s="40" t="s">
        <v>107</v>
      </c>
      <c r="P314" s="38" t="s">
        <v>108</v>
      </c>
      <c r="Q314" s="41" t="s">
        <v>109</v>
      </c>
      <c r="R314" s="39" t="s">
        <v>110</v>
      </c>
      <c r="S314" s="40" t="s">
        <v>107</v>
      </c>
      <c r="T314" s="42" t="s">
        <v>122</v>
      </c>
      <c r="U314" s="38" t="s">
        <v>112</v>
      </c>
      <c r="V314" s="40">
        <v>60</v>
      </c>
      <c r="W314" s="38" t="s">
        <v>113</v>
      </c>
      <c r="X314" s="40"/>
      <c r="Y314" s="40"/>
      <c r="Z314" s="40"/>
      <c r="AA314" s="41">
        <v>30</v>
      </c>
      <c r="AB314" s="39">
        <v>60</v>
      </c>
      <c r="AC314" s="39">
        <v>10</v>
      </c>
      <c r="AD314" s="43" t="s">
        <v>129</v>
      </c>
      <c r="AE314" s="38" t="s">
        <v>115</v>
      </c>
      <c r="AF314" s="43">
        <v>77</v>
      </c>
      <c r="AG314" s="43">
        <v>939.4</v>
      </c>
      <c r="AH314" s="44">
        <f t="shared" si="24"/>
        <v>72333.8</v>
      </c>
      <c r="AI314" s="45">
        <f t="shared" si="22"/>
        <v>81013.856000000014</v>
      </c>
      <c r="AJ314" s="46"/>
      <c r="AK314" s="47"/>
      <c r="AL314" s="46"/>
      <c r="AM314" s="46" t="s">
        <v>116</v>
      </c>
      <c r="AN314" s="36"/>
      <c r="AO314" s="38"/>
      <c r="AP314" s="38"/>
      <c r="AQ314" s="38"/>
      <c r="AR314" s="38" t="s">
        <v>704</v>
      </c>
      <c r="AS314" s="38" t="s">
        <v>704</v>
      </c>
      <c r="AT314" s="38"/>
      <c r="AU314" s="38"/>
      <c r="AV314" s="38"/>
      <c r="AW314" s="38"/>
      <c r="AX314" s="38"/>
      <c r="AY314" s="38"/>
      <c r="BC314" s="50">
        <v>256</v>
      </c>
    </row>
    <row r="315" spans="1:257" s="50" customFormat="1" ht="12.95" customHeight="1">
      <c r="A315" s="36" t="s">
        <v>350</v>
      </c>
      <c r="B315" s="36"/>
      <c r="C315" s="37"/>
      <c r="D315" s="36">
        <v>120006874</v>
      </c>
      <c r="E315" s="38" t="s">
        <v>3543</v>
      </c>
      <c r="F315" s="38">
        <v>22100256</v>
      </c>
      <c r="G315" s="38" t="s">
        <v>1472</v>
      </c>
      <c r="H315" s="38" t="s">
        <v>705</v>
      </c>
      <c r="I315" s="38" t="s">
        <v>706</v>
      </c>
      <c r="J315" s="38" t="s">
        <v>707</v>
      </c>
      <c r="K315" s="39" t="s">
        <v>150</v>
      </c>
      <c r="L315" s="40" t="s">
        <v>105</v>
      </c>
      <c r="M315" s="38" t="s">
        <v>121</v>
      </c>
      <c r="N315" s="41" t="s">
        <v>83</v>
      </c>
      <c r="O315" s="40" t="s">
        <v>107</v>
      </c>
      <c r="P315" s="38" t="s">
        <v>108</v>
      </c>
      <c r="Q315" s="41" t="s">
        <v>151</v>
      </c>
      <c r="R315" s="39" t="s">
        <v>110</v>
      </c>
      <c r="S315" s="40" t="s">
        <v>283</v>
      </c>
      <c r="T315" s="42" t="s">
        <v>284</v>
      </c>
      <c r="U315" s="38" t="s">
        <v>112</v>
      </c>
      <c r="V315" s="40">
        <v>120</v>
      </c>
      <c r="W315" s="38" t="s">
        <v>113</v>
      </c>
      <c r="X315" s="40"/>
      <c r="Y315" s="40"/>
      <c r="Z315" s="40"/>
      <c r="AA315" s="41">
        <v>30</v>
      </c>
      <c r="AB315" s="39">
        <v>60</v>
      </c>
      <c r="AC315" s="39">
        <v>10</v>
      </c>
      <c r="AD315" s="43" t="s">
        <v>129</v>
      </c>
      <c r="AE315" s="38" t="s">
        <v>115</v>
      </c>
      <c r="AF315" s="43">
        <v>3</v>
      </c>
      <c r="AG315" s="43">
        <v>39524017.799999997</v>
      </c>
      <c r="AH315" s="44">
        <f t="shared" si="24"/>
        <v>118572053.39999999</v>
      </c>
      <c r="AI315" s="45">
        <f t="shared" si="22"/>
        <v>132800699.808</v>
      </c>
      <c r="AJ315" s="46"/>
      <c r="AK315" s="47"/>
      <c r="AL315" s="46"/>
      <c r="AM315" s="46" t="s">
        <v>116</v>
      </c>
      <c r="AN315" s="36"/>
      <c r="AO315" s="38"/>
      <c r="AP315" s="38"/>
      <c r="AQ315" s="38"/>
      <c r="AR315" s="38" t="s">
        <v>708</v>
      </c>
      <c r="AS315" s="38" t="s">
        <v>708</v>
      </c>
      <c r="AT315" s="38"/>
      <c r="AU315" s="38"/>
      <c r="AV315" s="38"/>
      <c r="AW315" s="38"/>
      <c r="AX315" s="38"/>
      <c r="AY315" s="38"/>
      <c r="BC315" s="50">
        <v>257</v>
      </c>
    </row>
    <row r="316" spans="1:257" s="50" customFormat="1" ht="12.95" customHeight="1">
      <c r="A316" s="36" t="s">
        <v>350</v>
      </c>
      <c r="B316" s="36"/>
      <c r="C316" s="37"/>
      <c r="D316" s="36">
        <v>120006874</v>
      </c>
      <c r="E316" s="38" t="s">
        <v>3544</v>
      </c>
      <c r="F316" s="38">
        <v>22100257</v>
      </c>
      <c r="G316" s="38" t="s">
        <v>1473</v>
      </c>
      <c r="H316" s="38" t="s">
        <v>705</v>
      </c>
      <c r="I316" s="38" t="s">
        <v>706</v>
      </c>
      <c r="J316" s="38" t="s">
        <v>707</v>
      </c>
      <c r="K316" s="39" t="s">
        <v>150</v>
      </c>
      <c r="L316" s="40" t="s">
        <v>105</v>
      </c>
      <c r="M316" s="38" t="s">
        <v>121</v>
      </c>
      <c r="N316" s="41" t="s">
        <v>83</v>
      </c>
      <c r="O316" s="40" t="s">
        <v>107</v>
      </c>
      <c r="P316" s="38" t="s">
        <v>108</v>
      </c>
      <c r="Q316" s="41" t="s">
        <v>151</v>
      </c>
      <c r="R316" s="39" t="s">
        <v>110</v>
      </c>
      <c r="S316" s="40" t="s">
        <v>688</v>
      </c>
      <c r="T316" s="42" t="s">
        <v>689</v>
      </c>
      <c r="U316" s="38" t="s">
        <v>112</v>
      </c>
      <c r="V316" s="40">
        <v>120</v>
      </c>
      <c r="W316" s="38" t="s">
        <v>113</v>
      </c>
      <c r="X316" s="40"/>
      <c r="Y316" s="40"/>
      <c r="Z316" s="40"/>
      <c r="AA316" s="41">
        <v>30</v>
      </c>
      <c r="AB316" s="39">
        <v>60</v>
      </c>
      <c r="AC316" s="39">
        <v>10</v>
      </c>
      <c r="AD316" s="43" t="s">
        <v>129</v>
      </c>
      <c r="AE316" s="38" t="s">
        <v>115</v>
      </c>
      <c r="AF316" s="43">
        <v>3</v>
      </c>
      <c r="AG316" s="43">
        <v>39524017.799999997</v>
      </c>
      <c r="AH316" s="44">
        <f t="shared" si="24"/>
        <v>118572053.39999999</v>
      </c>
      <c r="AI316" s="45">
        <f t="shared" si="22"/>
        <v>132800699.808</v>
      </c>
      <c r="AJ316" s="46"/>
      <c r="AK316" s="47"/>
      <c r="AL316" s="46"/>
      <c r="AM316" s="46" t="s">
        <v>116</v>
      </c>
      <c r="AN316" s="36"/>
      <c r="AO316" s="38"/>
      <c r="AP316" s="38"/>
      <c r="AQ316" s="38"/>
      <c r="AR316" s="38" t="s">
        <v>708</v>
      </c>
      <c r="AS316" s="38" t="s">
        <v>708</v>
      </c>
      <c r="AT316" s="38"/>
      <c r="AU316" s="38"/>
      <c r="AV316" s="38"/>
      <c r="AW316" s="38"/>
      <c r="AX316" s="38"/>
      <c r="AY316" s="38"/>
      <c r="BC316" s="50">
        <v>258</v>
      </c>
    </row>
    <row r="317" spans="1:257" s="50" customFormat="1" ht="12.95" customHeight="1">
      <c r="A317" s="36" t="s">
        <v>350</v>
      </c>
      <c r="B317" s="36"/>
      <c r="C317" s="37"/>
      <c r="D317" s="36">
        <v>210009351</v>
      </c>
      <c r="E317" s="38" t="s">
        <v>3545</v>
      </c>
      <c r="F317" s="38">
        <v>22100258</v>
      </c>
      <c r="G317" s="38" t="s">
        <v>1474</v>
      </c>
      <c r="H317" s="38" t="s">
        <v>709</v>
      </c>
      <c r="I317" s="38" t="s">
        <v>710</v>
      </c>
      <c r="J317" s="38" t="s">
        <v>711</v>
      </c>
      <c r="K317" s="39" t="s">
        <v>104</v>
      </c>
      <c r="L317" s="40" t="s">
        <v>105</v>
      </c>
      <c r="M317" s="38"/>
      <c r="N317" s="41" t="s">
        <v>106</v>
      </c>
      <c r="O317" s="40" t="s">
        <v>107</v>
      </c>
      <c r="P317" s="38" t="s">
        <v>108</v>
      </c>
      <c r="Q317" s="41" t="s">
        <v>109</v>
      </c>
      <c r="R317" s="39" t="s">
        <v>110</v>
      </c>
      <c r="S317" s="40" t="s">
        <v>107</v>
      </c>
      <c r="T317" s="42" t="s">
        <v>122</v>
      </c>
      <c r="U317" s="38" t="s">
        <v>112</v>
      </c>
      <c r="V317" s="40">
        <v>60</v>
      </c>
      <c r="W317" s="38" t="s">
        <v>113</v>
      </c>
      <c r="X317" s="40"/>
      <c r="Y317" s="40"/>
      <c r="Z317" s="40"/>
      <c r="AA317" s="41">
        <v>0</v>
      </c>
      <c r="AB317" s="39">
        <v>90</v>
      </c>
      <c r="AC317" s="39">
        <v>10</v>
      </c>
      <c r="AD317" s="43" t="s">
        <v>129</v>
      </c>
      <c r="AE317" s="38" t="s">
        <v>115</v>
      </c>
      <c r="AF317" s="43">
        <v>70</v>
      </c>
      <c r="AG317" s="43">
        <v>5422.3</v>
      </c>
      <c r="AH317" s="44">
        <v>0</v>
      </c>
      <c r="AI317" s="45">
        <f t="shared" si="22"/>
        <v>0</v>
      </c>
      <c r="AJ317" s="46"/>
      <c r="AK317" s="47"/>
      <c r="AL317" s="46"/>
      <c r="AM317" s="46" t="s">
        <v>116</v>
      </c>
      <c r="AN317" s="36"/>
      <c r="AO317" s="38"/>
      <c r="AP317" s="38"/>
      <c r="AQ317" s="38"/>
      <c r="AR317" s="38" t="s">
        <v>712</v>
      </c>
      <c r="AS317" s="38" t="s">
        <v>712</v>
      </c>
      <c r="AT317" s="38"/>
      <c r="AU317" s="38"/>
      <c r="AV317" s="38"/>
      <c r="AW317" s="38"/>
      <c r="AX317" s="38"/>
      <c r="AY317" s="38"/>
      <c r="BC317" s="50">
        <v>259</v>
      </c>
    </row>
    <row r="318" spans="1:257" s="50" customFormat="1" ht="12.95" customHeight="1">
      <c r="A318" s="348" t="s">
        <v>350</v>
      </c>
      <c r="B318" s="347"/>
      <c r="C318" s="347"/>
      <c r="D318" s="348">
        <v>210009351</v>
      </c>
      <c r="E318" s="348" t="s">
        <v>3907</v>
      </c>
      <c r="F318" s="348">
        <v>22100258</v>
      </c>
      <c r="G318" s="328"/>
      <c r="H318" s="445" t="s">
        <v>709</v>
      </c>
      <c r="I318" s="445" t="s">
        <v>710</v>
      </c>
      <c r="J318" s="445" t="s">
        <v>711</v>
      </c>
      <c r="K318" s="348" t="s">
        <v>104</v>
      </c>
      <c r="L318" s="348" t="s">
        <v>105</v>
      </c>
      <c r="M318" s="327"/>
      <c r="N318" s="348" t="s">
        <v>106</v>
      </c>
      <c r="O318" s="347" t="s">
        <v>107</v>
      </c>
      <c r="P318" s="350" t="s">
        <v>108</v>
      </c>
      <c r="Q318" s="327" t="s">
        <v>109</v>
      </c>
      <c r="R318" s="327" t="s">
        <v>110</v>
      </c>
      <c r="S318" s="347" t="s">
        <v>107</v>
      </c>
      <c r="T318" s="350" t="s">
        <v>122</v>
      </c>
      <c r="U318" s="327" t="s">
        <v>112</v>
      </c>
      <c r="V318" s="327">
        <v>60</v>
      </c>
      <c r="W318" s="327" t="s">
        <v>113</v>
      </c>
      <c r="X318" s="327"/>
      <c r="Y318" s="327"/>
      <c r="Z318" s="327"/>
      <c r="AA318" s="579">
        <v>0</v>
      </c>
      <c r="AB318" s="327">
        <v>90</v>
      </c>
      <c r="AC318" s="579">
        <v>10</v>
      </c>
      <c r="AD318" s="327" t="s">
        <v>129</v>
      </c>
      <c r="AE318" s="327" t="s">
        <v>115</v>
      </c>
      <c r="AF318" s="591">
        <v>65</v>
      </c>
      <c r="AG318" s="597">
        <v>5422.3</v>
      </c>
      <c r="AH318" s="602">
        <f>AF318*AG318</f>
        <v>352449.5</v>
      </c>
      <c r="AI318" s="616">
        <f t="shared" si="22"/>
        <v>394743.44000000006</v>
      </c>
      <c r="AJ318" s="349"/>
      <c r="AK318" s="349"/>
      <c r="AL318" s="349"/>
      <c r="AM318" s="637" t="s">
        <v>116</v>
      </c>
      <c r="AN318" s="644"/>
      <c r="AO318" s="644"/>
      <c r="AP318" s="327"/>
      <c r="AQ318" s="327"/>
      <c r="AR318" s="327" t="s">
        <v>712</v>
      </c>
      <c r="AS318" s="328"/>
      <c r="AT318" s="327"/>
      <c r="AU318" s="327"/>
      <c r="AV318" s="327"/>
      <c r="AW318" s="327"/>
      <c r="AX318" s="327"/>
      <c r="AY318" s="327" t="s">
        <v>3871</v>
      </c>
      <c r="AZ318" s="680"/>
      <c r="BA318" s="329"/>
      <c r="BB318" s="446" t="e">
        <f>VLOOKUP(#REF!,E1:BC315,52,0)</f>
        <v>#REF!</v>
      </c>
      <c r="BC318" s="446" t="e">
        <f>BB318+0.5</f>
        <v>#REF!</v>
      </c>
      <c r="BD318" s="329"/>
      <c r="BE318" s="329"/>
      <c r="BF318" s="329"/>
      <c r="BG318" s="329"/>
      <c r="BH318" s="329"/>
      <c r="BI318" s="329"/>
      <c r="BJ318" s="329"/>
      <c r="BK318" s="329"/>
      <c r="BL318" s="329"/>
      <c r="BM318" s="329"/>
      <c r="BN318" s="329"/>
      <c r="BO318" s="329"/>
      <c r="BP318" s="329"/>
      <c r="BQ318" s="329"/>
      <c r="BR318" s="329"/>
      <c r="BS318" s="329"/>
      <c r="BT318" s="329"/>
      <c r="BU318" s="329"/>
      <c r="BV318" s="329"/>
      <c r="BW318" s="329"/>
      <c r="BX318" s="329"/>
      <c r="BY318" s="329"/>
      <c r="BZ318" s="329"/>
      <c r="CA318" s="329"/>
      <c r="CB318" s="329"/>
      <c r="CC318" s="329"/>
      <c r="CD318" s="329"/>
      <c r="CE318" s="329"/>
      <c r="CF318" s="329"/>
      <c r="CG318" s="329"/>
      <c r="CH318" s="329"/>
      <c r="CI318" s="329"/>
      <c r="CJ318" s="329"/>
      <c r="CK318" s="329"/>
      <c r="CL318" s="329"/>
      <c r="CM318" s="329"/>
      <c r="CN318" s="329"/>
      <c r="CO318" s="329"/>
      <c r="CP318" s="329"/>
      <c r="CQ318" s="329"/>
      <c r="CR318" s="329"/>
      <c r="CS318" s="329"/>
      <c r="CT318" s="329"/>
      <c r="CU318" s="329"/>
      <c r="CV318" s="329"/>
      <c r="CW318" s="329"/>
      <c r="CX318" s="329"/>
      <c r="CY318" s="329"/>
      <c r="CZ318" s="329"/>
      <c r="DA318" s="329"/>
      <c r="DB318" s="329"/>
      <c r="DC318" s="329"/>
      <c r="DD318" s="329"/>
      <c r="DE318" s="329"/>
      <c r="DF318" s="329"/>
      <c r="DG318" s="329"/>
      <c r="DH318" s="329"/>
      <c r="DI318" s="329"/>
      <c r="DJ318" s="329"/>
      <c r="DK318" s="329"/>
      <c r="DL318" s="329"/>
      <c r="DM318" s="329"/>
      <c r="DN318" s="329"/>
      <c r="DO318" s="329"/>
      <c r="DP318" s="329"/>
      <c r="DQ318" s="329"/>
      <c r="DR318" s="329"/>
      <c r="DS318" s="329"/>
      <c r="DT318" s="329"/>
      <c r="DU318" s="329"/>
      <c r="DV318" s="329"/>
      <c r="DW318" s="329"/>
      <c r="DX318" s="329"/>
      <c r="DY318" s="329"/>
      <c r="DZ318" s="329"/>
      <c r="EA318" s="329"/>
      <c r="EB318" s="329"/>
      <c r="EC318" s="329"/>
      <c r="ED318" s="329"/>
      <c r="EE318" s="329"/>
      <c r="EF318" s="329"/>
      <c r="EG318" s="329"/>
      <c r="EH318" s="329"/>
      <c r="EI318" s="329"/>
      <c r="EJ318" s="329"/>
      <c r="EK318" s="329"/>
      <c r="EL318" s="329"/>
      <c r="EM318" s="329"/>
      <c r="EN318" s="329"/>
      <c r="EO318" s="329"/>
      <c r="EP318" s="329"/>
      <c r="EQ318" s="329"/>
      <c r="ER318" s="329"/>
      <c r="ES318" s="329"/>
      <c r="ET318" s="329"/>
      <c r="EU318" s="329"/>
      <c r="EV318" s="329"/>
      <c r="EW318" s="329"/>
      <c r="EX318" s="329"/>
      <c r="EY318" s="329"/>
      <c r="EZ318" s="329"/>
      <c r="FA318" s="329"/>
      <c r="FB318" s="329"/>
      <c r="FC318" s="329"/>
      <c r="FD318" s="329"/>
      <c r="FE318" s="329"/>
      <c r="FF318" s="329"/>
      <c r="FG318" s="329"/>
      <c r="FH318" s="329"/>
      <c r="FI318" s="329"/>
      <c r="FJ318" s="329"/>
      <c r="FK318" s="329"/>
      <c r="FL318" s="329"/>
      <c r="FM318" s="329"/>
      <c r="FN318" s="329"/>
      <c r="FO318" s="329"/>
      <c r="FP318" s="329"/>
      <c r="FQ318" s="329"/>
      <c r="FR318" s="329"/>
      <c r="FS318" s="329"/>
      <c r="FT318" s="329"/>
      <c r="FU318" s="329"/>
      <c r="FV318" s="329"/>
      <c r="FW318" s="329"/>
      <c r="FX318" s="329"/>
      <c r="FY318" s="329"/>
      <c r="FZ318" s="329"/>
      <c r="GA318" s="329"/>
      <c r="GB318" s="329"/>
      <c r="GC318" s="329"/>
      <c r="GD318" s="329"/>
      <c r="GE318" s="329"/>
      <c r="GF318" s="329"/>
      <c r="GG318" s="329"/>
      <c r="GH318" s="329"/>
      <c r="GI318" s="329"/>
      <c r="GJ318" s="329"/>
      <c r="GK318" s="329"/>
      <c r="GL318" s="329"/>
      <c r="GM318" s="329"/>
      <c r="GN318" s="329"/>
      <c r="GO318" s="329"/>
      <c r="GP318" s="329"/>
      <c r="GQ318" s="329"/>
      <c r="GR318" s="329"/>
      <c r="GS318" s="329"/>
      <c r="GT318" s="329"/>
      <c r="GU318" s="329"/>
      <c r="GV318" s="329"/>
      <c r="GW318" s="329"/>
      <c r="GX318" s="329"/>
      <c r="GY318" s="329"/>
      <c r="GZ318" s="329"/>
      <c r="HA318" s="329"/>
      <c r="HB318" s="329"/>
      <c r="HC318" s="329"/>
      <c r="HD318" s="329"/>
      <c r="HE318" s="329"/>
      <c r="HF318" s="329"/>
      <c r="HG318" s="329"/>
      <c r="HH318" s="329"/>
      <c r="HI318" s="329"/>
      <c r="HJ318" s="329"/>
      <c r="HK318" s="329"/>
      <c r="HL318" s="329"/>
      <c r="HM318" s="329"/>
      <c r="HN318" s="329"/>
      <c r="HO318" s="329"/>
      <c r="HP318" s="329"/>
      <c r="HQ318" s="329"/>
      <c r="HR318" s="329"/>
      <c r="HS318" s="329"/>
      <c r="HT318" s="329"/>
      <c r="HU318" s="329"/>
      <c r="HV318" s="329"/>
      <c r="HW318" s="329"/>
      <c r="HX318" s="329"/>
      <c r="HY318" s="329"/>
      <c r="HZ318" s="329"/>
      <c r="IA318" s="329"/>
      <c r="IB318" s="329"/>
      <c r="IC318" s="329"/>
      <c r="ID318" s="329"/>
      <c r="IE318" s="329"/>
      <c r="IF318" s="329"/>
      <c r="IG318" s="329"/>
      <c r="IH318" s="329"/>
      <c r="II318" s="329"/>
      <c r="IJ318" s="329"/>
      <c r="IK318" s="329"/>
      <c r="IL318" s="329"/>
      <c r="IM318" s="329"/>
      <c r="IN318" s="329"/>
      <c r="IO318" s="329"/>
      <c r="IP318" s="329"/>
      <c r="IQ318" s="329"/>
      <c r="IR318" s="329"/>
      <c r="IS318" s="329"/>
      <c r="IT318" s="329"/>
      <c r="IU318" s="329"/>
      <c r="IV318" s="329"/>
      <c r="IW318" s="329"/>
    </row>
    <row r="319" spans="1:257" s="50" customFormat="1" ht="12.95" customHeight="1">
      <c r="A319" s="36" t="s">
        <v>350</v>
      </c>
      <c r="B319" s="36"/>
      <c r="C319" s="37"/>
      <c r="D319" s="36">
        <v>210023712</v>
      </c>
      <c r="E319" s="38" t="s">
        <v>3546</v>
      </c>
      <c r="F319" s="38">
        <v>22100259</v>
      </c>
      <c r="G319" s="38" t="s">
        <v>1475</v>
      </c>
      <c r="H319" s="38" t="s">
        <v>709</v>
      </c>
      <c r="I319" s="38" t="s">
        <v>710</v>
      </c>
      <c r="J319" s="38" t="s">
        <v>711</v>
      </c>
      <c r="K319" s="39" t="s">
        <v>104</v>
      </c>
      <c r="L319" s="40" t="s">
        <v>105</v>
      </c>
      <c r="M319" s="38"/>
      <c r="N319" s="41" t="s">
        <v>106</v>
      </c>
      <c r="O319" s="40" t="s">
        <v>107</v>
      </c>
      <c r="P319" s="38" t="s">
        <v>108</v>
      </c>
      <c r="Q319" s="41" t="s">
        <v>109</v>
      </c>
      <c r="R319" s="39" t="s">
        <v>110</v>
      </c>
      <c r="S319" s="40" t="s">
        <v>107</v>
      </c>
      <c r="T319" s="42" t="s">
        <v>122</v>
      </c>
      <c r="U319" s="38" t="s">
        <v>112</v>
      </c>
      <c r="V319" s="40">
        <v>60</v>
      </c>
      <c r="W319" s="38" t="s">
        <v>113</v>
      </c>
      <c r="X319" s="40"/>
      <c r="Y319" s="40"/>
      <c r="Z319" s="40"/>
      <c r="AA319" s="41">
        <v>0</v>
      </c>
      <c r="AB319" s="39">
        <v>90</v>
      </c>
      <c r="AC319" s="39">
        <v>10</v>
      </c>
      <c r="AD319" s="43" t="s">
        <v>129</v>
      </c>
      <c r="AE319" s="38" t="s">
        <v>115</v>
      </c>
      <c r="AF319" s="43">
        <v>106</v>
      </c>
      <c r="AG319" s="43">
        <v>10264</v>
      </c>
      <c r="AH319" s="44">
        <f>AF319*AG319</f>
        <v>1087984</v>
      </c>
      <c r="AI319" s="45">
        <f t="shared" si="22"/>
        <v>1218542.0800000001</v>
      </c>
      <c r="AJ319" s="46"/>
      <c r="AK319" s="47"/>
      <c r="AL319" s="46"/>
      <c r="AM319" s="46" t="s">
        <v>116</v>
      </c>
      <c r="AN319" s="36"/>
      <c r="AO319" s="38"/>
      <c r="AP319" s="38"/>
      <c r="AQ319" s="38"/>
      <c r="AR319" s="38" t="s">
        <v>713</v>
      </c>
      <c r="AS319" s="38" t="s">
        <v>713</v>
      </c>
      <c r="AT319" s="38"/>
      <c r="AU319" s="38"/>
      <c r="AV319" s="38"/>
      <c r="AW319" s="38"/>
      <c r="AX319" s="38"/>
      <c r="AY319" s="38"/>
      <c r="BC319" s="50">
        <v>260</v>
      </c>
    </row>
    <row r="320" spans="1:257" s="50" customFormat="1" ht="12.95" customHeight="1">
      <c r="A320" s="36" t="s">
        <v>350</v>
      </c>
      <c r="B320" s="36"/>
      <c r="C320" s="37"/>
      <c r="D320" s="36">
        <v>210020441</v>
      </c>
      <c r="E320" s="38" t="s">
        <v>3547</v>
      </c>
      <c r="F320" s="38">
        <v>22100260</v>
      </c>
      <c r="G320" s="38" t="s">
        <v>1476</v>
      </c>
      <c r="H320" s="38" t="s">
        <v>714</v>
      </c>
      <c r="I320" s="38" t="s">
        <v>710</v>
      </c>
      <c r="J320" s="38" t="s">
        <v>715</v>
      </c>
      <c r="K320" s="39" t="s">
        <v>104</v>
      </c>
      <c r="L320" s="40" t="s">
        <v>105</v>
      </c>
      <c r="M320" s="38"/>
      <c r="N320" s="41" t="s">
        <v>106</v>
      </c>
      <c r="O320" s="40" t="s">
        <v>107</v>
      </c>
      <c r="P320" s="38" t="s">
        <v>108</v>
      </c>
      <c r="Q320" s="41" t="s">
        <v>109</v>
      </c>
      <c r="R320" s="39" t="s">
        <v>110</v>
      </c>
      <c r="S320" s="40" t="s">
        <v>107</v>
      </c>
      <c r="T320" s="42" t="s">
        <v>122</v>
      </c>
      <c r="U320" s="38" t="s">
        <v>112</v>
      </c>
      <c r="V320" s="40">
        <v>60</v>
      </c>
      <c r="W320" s="38" t="s">
        <v>113</v>
      </c>
      <c r="X320" s="40"/>
      <c r="Y320" s="40"/>
      <c r="Z320" s="40"/>
      <c r="AA320" s="41">
        <v>0</v>
      </c>
      <c r="AB320" s="39">
        <v>90</v>
      </c>
      <c r="AC320" s="39">
        <v>10</v>
      </c>
      <c r="AD320" s="43" t="s">
        <v>129</v>
      </c>
      <c r="AE320" s="38" t="s">
        <v>115</v>
      </c>
      <c r="AF320" s="43">
        <v>5</v>
      </c>
      <c r="AG320" s="43">
        <v>10185</v>
      </c>
      <c r="AH320" s="44">
        <f>AF320*AG320</f>
        <v>50925</v>
      </c>
      <c r="AI320" s="45">
        <f t="shared" si="22"/>
        <v>57036.000000000007</v>
      </c>
      <c r="AJ320" s="46"/>
      <c r="AK320" s="47"/>
      <c r="AL320" s="46"/>
      <c r="AM320" s="46" t="s">
        <v>116</v>
      </c>
      <c r="AN320" s="36"/>
      <c r="AO320" s="38"/>
      <c r="AP320" s="38"/>
      <c r="AQ320" s="38"/>
      <c r="AR320" s="38" t="s">
        <v>716</v>
      </c>
      <c r="AS320" s="38" t="s">
        <v>716</v>
      </c>
      <c r="AT320" s="38"/>
      <c r="AU320" s="38"/>
      <c r="AV320" s="38"/>
      <c r="AW320" s="38"/>
      <c r="AX320" s="38"/>
      <c r="AY320" s="38"/>
      <c r="BC320" s="50">
        <v>261</v>
      </c>
    </row>
    <row r="321" spans="1:257" s="50" customFormat="1" ht="12.95" customHeight="1">
      <c r="A321" s="36" t="s">
        <v>350</v>
      </c>
      <c r="B321" s="36"/>
      <c r="C321" s="37"/>
      <c r="D321" s="36">
        <v>210020442</v>
      </c>
      <c r="E321" s="38" t="s">
        <v>3548</v>
      </c>
      <c r="F321" s="38">
        <v>22100261</v>
      </c>
      <c r="G321" s="38" t="s">
        <v>1477</v>
      </c>
      <c r="H321" s="38" t="s">
        <v>717</v>
      </c>
      <c r="I321" s="38" t="s">
        <v>710</v>
      </c>
      <c r="J321" s="38" t="s">
        <v>718</v>
      </c>
      <c r="K321" s="39" t="s">
        <v>104</v>
      </c>
      <c r="L321" s="40" t="s">
        <v>105</v>
      </c>
      <c r="M321" s="38"/>
      <c r="N321" s="41" t="s">
        <v>106</v>
      </c>
      <c r="O321" s="40" t="s">
        <v>107</v>
      </c>
      <c r="P321" s="38" t="s">
        <v>108</v>
      </c>
      <c r="Q321" s="41" t="s">
        <v>109</v>
      </c>
      <c r="R321" s="39" t="s">
        <v>110</v>
      </c>
      <c r="S321" s="40" t="s">
        <v>107</v>
      </c>
      <c r="T321" s="42" t="s">
        <v>122</v>
      </c>
      <c r="U321" s="38" t="s">
        <v>112</v>
      </c>
      <c r="V321" s="40">
        <v>60</v>
      </c>
      <c r="W321" s="38" t="s">
        <v>113</v>
      </c>
      <c r="X321" s="40"/>
      <c r="Y321" s="40"/>
      <c r="Z321" s="40"/>
      <c r="AA321" s="41">
        <v>0</v>
      </c>
      <c r="AB321" s="39">
        <v>90</v>
      </c>
      <c r="AC321" s="39">
        <v>10</v>
      </c>
      <c r="AD321" s="43" t="s">
        <v>129</v>
      </c>
      <c r="AE321" s="38" t="s">
        <v>115</v>
      </c>
      <c r="AF321" s="43">
        <v>124</v>
      </c>
      <c r="AG321" s="43">
        <v>13070</v>
      </c>
      <c r="AH321" s="44">
        <v>0</v>
      </c>
      <c r="AI321" s="45">
        <f t="shared" si="22"/>
        <v>0</v>
      </c>
      <c r="AJ321" s="46"/>
      <c r="AK321" s="47"/>
      <c r="AL321" s="46"/>
      <c r="AM321" s="46" t="s">
        <v>116</v>
      </c>
      <c r="AN321" s="36"/>
      <c r="AO321" s="38"/>
      <c r="AP321" s="38"/>
      <c r="AQ321" s="38"/>
      <c r="AR321" s="38" t="s">
        <v>719</v>
      </c>
      <c r="AS321" s="38" t="s">
        <v>719</v>
      </c>
      <c r="AT321" s="38"/>
      <c r="AU321" s="38"/>
      <c r="AV321" s="38"/>
      <c r="AW321" s="38"/>
      <c r="AX321" s="38"/>
      <c r="AY321" s="38"/>
      <c r="BC321" s="50">
        <v>262</v>
      </c>
    </row>
    <row r="322" spans="1:257" s="50" customFormat="1" ht="12.95" customHeight="1">
      <c r="A322" s="348" t="s">
        <v>350</v>
      </c>
      <c r="B322" s="347"/>
      <c r="C322" s="347"/>
      <c r="D322" s="348">
        <v>210020442</v>
      </c>
      <c r="E322" s="348" t="s">
        <v>3908</v>
      </c>
      <c r="F322" s="348">
        <v>22100261</v>
      </c>
      <c r="G322" s="328"/>
      <c r="H322" s="445" t="s">
        <v>717</v>
      </c>
      <c r="I322" s="445" t="s">
        <v>710</v>
      </c>
      <c r="J322" s="445" t="s">
        <v>718</v>
      </c>
      <c r="K322" s="348" t="s">
        <v>104</v>
      </c>
      <c r="L322" s="348" t="s">
        <v>105</v>
      </c>
      <c r="M322" s="327"/>
      <c r="N322" s="348" t="s">
        <v>106</v>
      </c>
      <c r="O322" s="347" t="s">
        <v>107</v>
      </c>
      <c r="P322" s="350" t="s">
        <v>108</v>
      </c>
      <c r="Q322" s="327" t="s">
        <v>109</v>
      </c>
      <c r="R322" s="327" t="s">
        <v>110</v>
      </c>
      <c r="S322" s="347" t="s">
        <v>107</v>
      </c>
      <c r="T322" s="350" t="s">
        <v>122</v>
      </c>
      <c r="U322" s="327" t="s">
        <v>112</v>
      </c>
      <c r="V322" s="327">
        <v>60</v>
      </c>
      <c r="W322" s="327" t="s">
        <v>113</v>
      </c>
      <c r="X322" s="327"/>
      <c r="Y322" s="327"/>
      <c r="Z322" s="327"/>
      <c r="AA322" s="579">
        <v>0</v>
      </c>
      <c r="AB322" s="327">
        <v>90</v>
      </c>
      <c r="AC322" s="579">
        <v>10</v>
      </c>
      <c r="AD322" s="327" t="s">
        <v>129</v>
      </c>
      <c r="AE322" s="327" t="s">
        <v>115</v>
      </c>
      <c r="AF322" s="591">
        <v>100</v>
      </c>
      <c r="AG322" s="597">
        <v>13070</v>
      </c>
      <c r="AH322" s="602">
        <f>AF322*AG322</f>
        <v>1307000</v>
      </c>
      <c r="AI322" s="616">
        <f t="shared" si="22"/>
        <v>1463840.0000000002</v>
      </c>
      <c r="AJ322" s="349"/>
      <c r="AK322" s="349"/>
      <c r="AL322" s="349"/>
      <c r="AM322" s="637" t="s">
        <v>116</v>
      </c>
      <c r="AN322" s="644"/>
      <c r="AO322" s="644"/>
      <c r="AP322" s="327"/>
      <c r="AQ322" s="327"/>
      <c r="AR322" s="327" t="s">
        <v>719</v>
      </c>
      <c r="AS322" s="328"/>
      <c r="AT322" s="327"/>
      <c r="AU322" s="327"/>
      <c r="AV322" s="327"/>
      <c r="AW322" s="327"/>
      <c r="AX322" s="327"/>
      <c r="AY322" s="327" t="s">
        <v>3871</v>
      </c>
      <c r="AZ322" s="680"/>
      <c r="BA322" s="329"/>
      <c r="BB322" s="446" t="e">
        <f>VLOOKUP(#REF!,E1:BC319,52,0)</f>
        <v>#REF!</v>
      </c>
      <c r="BC322" s="446" t="e">
        <f>BB322+0.5</f>
        <v>#REF!</v>
      </c>
      <c r="BD322" s="329"/>
      <c r="BE322" s="329"/>
      <c r="BF322" s="329"/>
      <c r="BG322" s="329"/>
      <c r="BH322" s="329"/>
      <c r="BI322" s="329"/>
      <c r="BJ322" s="329"/>
      <c r="BK322" s="329"/>
      <c r="BL322" s="329"/>
      <c r="BM322" s="329"/>
      <c r="BN322" s="329"/>
      <c r="BO322" s="329"/>
      <c r="BP322" s="329"/>
      <c r="BQ322" s="329"/>
      <c r="BR322" s="329"/>
      <c r="BS322" s="329"/>
      <c r="BT322" s="329"/>
      <c r="BU322" s="329"/>
      <c r="BV322" s="329"/>
      <c r="BW322" s="329"/>
      <c r="BX322" s="329"/>
      <c r="BY322" s="329"/>
      <c r="BZ322" s="329"/>
      <c r="CA322" s="329"/>
      <c r="CB322" s="329"/>
      <c r="CC322" s="329"/>
      <c r="CD322" s="329"/>
      <c r="CE322" s="329"/>
      <c r="CF322" s="329"/>
      <c r="CG322" s="329"/>
      <c r="CH322" s="329"/>
      <c r="CI322" s="329"/>
      <c r="CJ322" s="329"/>
      <c r="CK322" s="329"/>
      <c r="CL322" s="329"/>
      <c r="CM322" s="329"/>
      <c r="CN322" s="329"/>
      <c r="CO322" s="329"/>
      <c r="CP322" s="329"/>
      <c r="CQ322" s="329"/>
      <c r="CR322" s="329"/>
      <c r="CS322" s="329"/>
      <c r="CT322" s="329"/>
      <c r="CU322" s="329"/>
      <c r="CV322" s="329"/>
      <c r="CW322" s="329"/>
      <c r="CX322" s="329"/>
      <c r="CY322" s="329"/>
      <c r="CZ322" s="329"/>
      <c r="DA322" s="329"/>
      <c r="DB322" s="329"/>
      <c r="DC322" s="329"/>
      <c r="DD322" s="329"/>
      <c r="DE322" s="329"/>
      <c r="DF322" s="329"/>
      <c r="DG322" s="329"/>
      <c r="DH322" s="329"/>
      <c r="DI322" s="329"/>
      <c r="DJ322" s="329"/>
      <c r="DK322" s="329"/>
      <c r="DL322" s="329"/>
      <c r="DM322" s="329"/>
      <c r="DN322" s="329"/>
      <c r="DO322" s="329"/>
      <c r="DP322" s="329"/>
      <c r="DQ322" s="329"/>
      <c r="DR322" s="329"/>
      <c r="DS322" s="329"/>
      <c r="DT322" s="329"/>
      <c r="DU322" s="329"/>
      <c r="DV322" s="329"/>
      <c r="DW322" s="329"/>
      <c r="DX322" s="329"/>
      <c r="DY322" s="329"/>
      <c r="DZ322" s="329"/>
      <c r="EA322" s="329"/>
      <c r="EB322" s="329"/>
      <c r="EC322" s="329"/>
      <c r="ED322" s="329"/>
      <c r="EE322" s="329"/>
      <c r="EF322" s="329"/>
      <c r="EG322" s="329"/>
      <c r="EH322" s="329"/>
      <c r="EI322" s="329"/>
      <c r="EJ322" s="329"/>
      <c r="EK322" s="329"/>
      <c r="EL322" s="329"/>
      <c r="EM322" s="329"/>
      <c r="EN322" s="329"/>
      <c r="EO322" s="329"/>
      <c r="EP322" s="329"/>
      <c r="EQ322" s="329"/>
      <c r="ER322" s="329"/>
      <c r="ES322" s="329"/>
      <c r="ET322" s="329"/>
      <c r="EU322" s="329"/>
      <c r="EV322" s="329"/>
      <c r="EW322" s="329"/>
      <c r="EX322" s="329"/>
      <c r="EY322" s="329"/>
      <c r="EZ322" s="329"/>
      <c r="FA322" s="329"/>
      <c r="FB322" s="329"/>
      <c r="FC322" s="329"/>
      <c r="FD322" s="329"/>
      <c r="FE322" s="329"/>
      <c r="FF322" s="329"/>
      <c r="FG322" s="329"/>
      <c r="FH322" s="329"/>
      <c r="FI322" s="329"/>
      <c r="FJ322" s="329"/>
      <c r="FK322" s="329"/>
      <c r="FL322" s="329"/>
      <c r="FM322" s="329"/>
      <c r="FN322" s="329"/>
      <c r="FO322" s="329"/>
      <c r="FP322" s="329"/>
      <c r="FQ322" s="329"/>
      <c r="FR322" s="329"/>
      <c r="FS322" s="329"/>
      <c r="FT322" s="329"/>
      <c r="FU322" s="329"/>
      <c r="FV322" s="329"/>
      <c r="FW322" s="329"/>
      <c r="FX322" s="329"/>
      <c r="FY322" s="329"/>
      <c r="FZ322" s="329"/>
      <c r="GA322" s="329"/>
      <c r="GB322" s="329"/>
      <c r="GC322" s="329"/>
      <c r="GD322" s="329"/>
      <c r="GE322" s="329"/>
      <c r="GF322" s="329"/>
      <c r="GG322" s="329"/>
      <c r="GH322" s="329"/>
      <c r="GI322" s="329"/>
      <c r="GJ322" s="329"/>
      <c r="GK322" s="329"/>
      <c r="GL322" s="329"/>
      <c r="GM322" s="329"/>
      <c r="GN322" s="329"/>
      <c r="GO322" s="329"/>
      <c r="GP322" s="329"/>
      <c r="GQ322" s="329"/>
      <c r="GR322" s="329"/>
      <c r="GS322" s="329"/>
      <c r="GT322" s="329"/>
      <c r="GU322" s="329"/>
      <c r="GV322" s="329"/>
      <c r="GW322" s="329"/>
      <c r="GX322" s="329"/>
      <c r="GY322" s="329"/>
      <c r="GZ322" s="329"/>
      <c r="HA322" s="329"/>
      <c r="HB322" s="329"/>
      <c r="HC322" s="329"/>
      <c r="HD322" s="329"/>
      <c r="HE322" s="329"/>
      <c r="HF322" s="329"/>
      <c r="HG322" s="329"/>
      <c r="HH322" s="329"/>
      <c r="HI322" s="329"/>
      <c r="HJ322" s="329"/>
      <c r="HK322" s="329"/>
      <c r="HL322" s="329"/>
      <c r="HM322" s="329"/>
      <c r="HN322" s="329"/>
      <c r="HO322" s="329"/>
      <c r="HP322" s="329"/>
      <c r="HQ322" s="329"/>
      <c r="HR322" s="329"/>
      <c r="HS322" s="329"/>
      <c r="HT322" s="329"/>
      <c r="HU322" s="329"/>
      <c r="HV322" s="329"/>
      <c r="HW322" s="329"/>
      <c r="HX322" s="329"/>
      <c r="HY322" s="329"/>
      <c r="HZ322" s="329"/>
      <c r="IA322" s="329"/>
      <c r="IB322" s="329"/>
      <c r="IC322" s="329"/>
      <c r="ID322" s="329"/>
      <c r="IE322" s="329"/>
      <c r="IF322" s="329"/>
      <c r="IG322" s="329"/>
      <c r="IH322" s="329"/>
      <c r="II322" s="329"/>
      <c r="IJ322" s="329"/>
      <c r="IK322" s="329"/>
      <c r="IL322" s="329"/>
      <c r="IM322" s="329"/>
      <c r="IN322" s="329"/>
      <c r="IO322" s="329"/>
      <c r="IP322" s="329"/>
      <c r="IQ322" s="329"/>
      <c r="IR322" s="329"/>
      <c r="IS322" s="329"/>
      <c r="IT322" s="329"/>
      <c r="IU322" s="329"/>
      <c r="IV322" s="329"/>
      <c r="IW322" s="329"/>
    </row>
    <row r="323" spans="1:257" s="50" customFormat="1" ht="12.95" customHeight="1">
      <c r="A323" s="36" t="s">
        <v>350</v>
      </c>
      <c r="B323" s="36"/>
      <c r="C323" s="37"/>
      <c r="D323" s="36">
        <v>210013929</v>
      </c>
      <c r="E323" s="38" t="s">
        <v>3549</v>
      </c>
      <c r="F323" s="38">
        <v>22100262</v>
      </c>
      <c r="G323" s="38" t="s">
        <v>1478</v>
      </c>
      <c r="H323" s="38" t="s">
        <v>720</v>
      </c>
      <c r="I323" s="38" t="s">
        <v>721</v>
      </c>
      <c r="J323" s="38" t="s">
        <v>584</v>
      </c>
      <c r="K323" s="39" t="s">
        <v>104</v>
      </c>
      <c r="L323" s="40" t="s">
        <v>105</v>
      </c>
      <c r="M323" s="38"/>
      <c r="N323" s="41" t="s">
        <v>106</v>
      </c>
      <c r="O323" s="40" t="s">
        <v>107</v>
      </c>
      <c r="P323" s="38" t="s">
        <v>108</v>
      </c>
      <c r="Q323" s="41" t="s">
        <v>109</v>
      </c>
      <c r="R323" s="39" t="s">
        <v>110</v>
      </c>
      <c r="S323" s="40" t="s">
        <v>107</v>
      </c>
      <c r="T323" s="42" t="s">
        <v>122</v>
      </c>
      <c r="U323" s="38" t="s">
        <v>112</v>
      </c>
      <c r="V323" s="40">
        <v>60</v>
      </c>
      <c r="W323" s="38" t="s">
        <v>113</v>
      </c>
      <c r="X323" s="40"/>
      <c r="Y323" s="40"/>
      <c r="Z323" s="40"/>
      <c r="AA323" s="41">
        <v>0</v>
      </c>
      <c r="AB323" s="39">
        <v>90</v>
      </c>
      <c r="AC323" s="39">
        <v>10</v>
      </c>
      <c r="AD323" s="43" t="s">
        <v>129</v>
      </c>
      <c r="AE323" s="38" t="s">
        <v>115</v>
      </c>
      <c r="AF323" s="43">
        <v>124</v>
      </c>
      <c r="AG323" s="43">
        <v>8425.2000000000007</v>
      </c>
      <c r="AH323" s="44">
        <v>0</v>
      </c>
      <c r="AI323" s="45">
        <f t="shared" si="22"/>
        <v>0</v>
      </c>
      <c r="AJ323" s="46"/>
      <c r="AK323" s="47"/>
      <c r="AL323" s="46"/>
      <c r="AM323" s="46" t="s">
        <v>116</v>
      </c>
      <c r="AN323" s="36"/>
      <c r="AO323" s="38"/>
      <c r="AP323" s="38"/>
      <c r="AQ323" s="38"/>
      <c r="AR323" s="38" t="s">
        <v>722</v>
      </c>
      <c r="AS323" s="38" t="s">
        <v>722</v>
      </c>
      <c r="AT323" s="38"/>
      <c r="AU323" s="38"/>
      <c r="AV323" s="38"/>
      <c r="AW323" s="38"/>
      <c r="AX323" s="38"/>
      <c r="AY323" s="38"/>
      <c r="BC323" s="50">
        <v>263</v>
      </c>
    </row>
    <row r="324" spans="1:257" s="50" customFormat="1" ht="12.95" customHeight="1">
      <c r="A324" s="348" t="s">
        <v>350</v>
      </c>
      <c r="B324" s="347"/>
      <c r="C324" s="347"/>
      <c r="D324" s="348">
        <v>210013929</v>
      </c>
      <c r="E324" s="348" t="s">
        <v>3909</v>
      </c>
      <c r="F324" s="348">
        <v>22100262</v>
      </c>
      <c r="G324" s="328"/>
      <c r="H324" s="445" t="s">
        <v>720</v>
      </c>
      <c r="I324" s="445" t="s">
        <v>721</v>
      </c>
      <c r="J324" s="445" t="s">
        <v>584</v>
      </c>
      <c r="K324" s="348" t="s">
        <v>104</v>
      </c>
      <c r="L324" s="348" t="s">
        <v>105</v>
      </c>
      <c r="M324" s="327"/>
      <c r="N324" s="348" t="s">
        <v>106</v>
      </c>
      <c r="O324" s="347" t="s">
        <v>107</v>
      </c>
      <c r="P324" s="350" t="s">
        <v>108</v>
      </c>
      <c r="Q324" s="327" t="s">
        <v>109</v>
      </c>
      <c r="R324" s="327" t="s">
        <v>110</v>
      </c>
      <c r="S324" s="347" t="s">
        <v>107</v>
      </c>
      <c r="T324" s="350" t="s">
        <v>122</v>
      </c>
      <c r="U324" s="327" t="s">
        <v>112</v>
      </c>
      <c r="V324" s="327">
        <v>60</v>
      </c>
      <c r="W324" s="327" t="s">
        <v>113</v>
      </c>
      <c r="X324" s="327"/>
      <c r="Y324" s="327"/>
      <c r="Z324" s="327"/>
      <c r="AA324" s="579">
        <v>0</v>
      </c>
      <c r="AB324" s="327">
        <v>90</v>
      </c>
      <c r="AC324" s="579">
        <v>10</v>
      </c>
      <c r="AD324" s="327" t="s">
        <v>129</v>
      </c>
      <c r="AE324" s="327" t="s">
        <v>115</v>
      </c>
      <c r="AF324" s="591">
        <v>121</v>
      </c>
      <c r="AG324" s="597">
        <v>8425.2000000000007</v>
      </c>
      <c r="AH324" s="602">
        <f>AF324*AG324</f>
        <v>1019449.2000000001</v>
      </c>
      <c r="AI324" s="616">
        <f t="shared" si="22"/>
        <v>1141783.1040000003</v>
      </c>
      <c r="AJ324" s="349"/>
      <c r="AK324" s="349"/>
      <c r="AL324" s="349"/>
      <c r="AM324" s="637" t="s">
        <v>116</v>
      </c>
      <c r="AN324" s="644"/>
      <c r="AO324" s="644"/>
      <c r="AP324" s="327"/>
      <c r="AQ324" s="327"/>
      <c r="AR324" s="327" t="s">
        <v>722</v>
      </c>
      <c r="AS324" s="328"/>
      <c r="AT324" s="327"/>
      <c r="AU324" s="327"/>
      <c r="AV324" s="327"/>
      <c r="AW324" s="327"/>
      <c r="AX324" s="327"/>
      <c r="AY324" s="327" t="s">
        <v>3871</v>
      </c>
      <c r="AZ324" s="680"/>
      <c r="BA324" s="329"/>
      <c r="BB324" s="446" t="e">
        <f>VLOOKUP(#REF!,E1:BC321,52,0)</f>
        <v>#REF!</v>
      </c>
      <c r="BC324" s="446" t="e">
        <f>BB324+0.5</f>
        <v>#REF!</v>
      </c>
      <c r="BD324" s="329"/>
      <c r="BE324" s="329"/>
      <c r="BF324" s="329"/>
      <c r="BG324" s="329"/>
      <c r="BH324" s="329"/>
      <c r="BI324" s="329"/>
      <c r="BJ324" s="329"/>
      <c r="BK324" s="329"/>
      <c r="BL324" s="329"/>
      <c r="BM324" s="329"/>
      <c r="BN324" s="329"/>
      <c r="BO324" s="329"/>
      <c r="BP324" s="329"/>
      <c r="BQ324" s="329"/>
      <c r="BR324" s="329"/>
      <c r="BS324" s="329"/>
      <c r="BT324" s="329"/>
      <c r="BU324" s="329"/>
      <c r="BV324" s="329"/>
      <c r="BW324" s="329"/>
      <c r="BX324" s="329"/>
      <c r="BY324" s="329"/>
      <c r="BZ324" s="329"/>
      <c r="CA324" s="329"/>
      <c r="CB324" s="329"/>
      <c r="CC324" s="329"/>
      <c r="CD324" s="329"/>
      <c r="CE324" s="329"/>
      <c r="CF324" s="329"/>
      <c r="CG324" s="329"/>
      <c r="CH324" s="329"/>
      <c r="CI324" s="329"/>
      <c r="CJ324" s="329"/>
      <c r="CK324" s="329"/>
      <c r="CL324" s="329"/>
      <c r="CM324" s="329"/>
      <c r="CN324" s="329"/>
      <c r="CO324" s="329"/>
      <c r="CP324" s="329"/>
      <c r="CQ324" s="329"/>
      <c r="CR324" s="329"/>
      <c r="CS324" s="329"/>
      <c r="CT324" s="329"/>
      <c r="CU324" s="329"/>
      <c r="CV324" s="329"/>
      <c r="CW324" s="329"/>
      <c r="CX324" s="329"/>
      <c r="CY324" s="329"/>
      <c r="CZ324" s="329"/>
      <c r="DA324" s="329"/>
      <c r="DB324" s="329"/>
      <c r="DC324" s="329"/>
      <c r="DD324" s="329"/>
      <c r="DE324" s="329"/>
      <c r="DF324" s="329"/>
      <c r="DG324" s="329"/>
      <c r="DH324" s="329"/>
      <c r="DI324" s="329"/>
      <c r="DJ324" s="329"/>
      <c r="DK324" s="329"/>
      <c r="DL324" s="329"/>
      <c r="DM324" s="329"/>
      <c r="DN324" s="329"/>
      <c r="DO324" s="329"/>
      <c r="DP324" s="329"/>
      <c r="DQ324" s="329"/>
      <c r="DR324" s="329"/>
      <c r="DS324" s="329"/>
      <c r="DT324" s="329"/>
      <c r="DU324" s="329"/>
      <c r="DV324" s="329"/>
      <c r="DW324" s="329"/>
      <c r="DX324" s="329"/>
      <c r="DY324" s="329"/>
      <c r="DZ324" s="329"/>
      <c r="EA324" s="329"/>
      <c r="EB324" s="329"/>
      <c r="EC324" s="329"/>
      <c r="ED324" s="329"/>
      <c r="EE324" s="329"/>
      <c r="EF324" s="329"/>
      <c r="EG324" s="329"/>
      <c r="EH324" s="329"/>
      <c r="EI324" s="329"/>
      <c r="EJ324" s="329"/>
      <c r="EK324" s="329"/>
      <c r="EL324" s="329"/>
      <c r="EM324" s="329"/>
      <c r="EN324" s="329"/>
      <c r="EO324" s="329"/>
      <c r="EP324" s="329"/>
      <c r="EQ324" s="329"/>
      <c r="ER324" s="329"/>
      <c r="ES324" s="329"/>
      <c r="ET324" s="329"/>
      <c r="EU324" s="329"/>
      <c r="EV324" s="329"/>
      <c r="EW324" s="329"/>
      <c r="EX324" s="329"/>
      <c r="EY324" s="329"/>
      <c r="EZ324" s="329"/>
      <c r="FA324" s="329"/>
      <c r="FB324" s="329"/>
      <c r="FC324" s="329"/>
      <c r="FD324" s="329"/>
      <c r="FE324" s="329"/>
      <c r="FF324" s="329"/>
      <c r="FG324" s="329"/>
      <c r="FH324" s="329"/>
      <c r="FI324" s="329"/>
      <c r="FJ324" s="329"/>
      <c r="FK324" s="329"/>
      <c r="FL324" s="329"/>
      <c r="FM324" s="329"/>
      <c r="FN324" s="329"/>
      <c r="FO324" s="329"/>
      <c r="FP324" s="329"/>
      <c r="FQ324" s="329"/>
      <c r="FR324" s="329"/>
      <c r="FS324" s="329"/>
      <c r="FT324" s="329"/>
      <c r="FU324" s="329"/>
      <c r="FV324" s="329"/>
      <c r="FW324" s="329"/>
      <c r="FX324" s="329"/>
      <c r="FY324" s="329"/>
      <c r="FZ324" s="329"/>
      <c r="GA324" s="329"/>
      <c r="GB324" s="329"/>
      <c r="GC324" s="329"/>
      <c r="GD324" s="329"/>
      <c r="GE324" s="329"/>
      <c r="GF324" s="329"/>
      <c r="GG324" s="329"/>
      <c r="GH324" s="329"/>
      <c r="GI324" s="329"/>
      <c r="GJ324" s="329"/>
      <c r="GK324" s="329"/>
      <c r="GL324" s="329"/>
      <c r="GM324" s="329"/>
      <c r="GN324" s="329"/>
      <c r="GO324" s="329"/>
      <c r="GP324" s="329"/>
      <c r="GQ324" s="329"/>
      <c r="GR324" s="329"/>
      <c r="GS324" s="329"/>
      <c r="GT324" s="329"/>
      <c r="GU324" s="329"/>
      <c r="GV324" s="329"/>
      <c r="GW324" s="329"/>
      <c r="GX324" s="329"/>
      <c r="GY324" s="329"/>
      <c r="GZ324" s="329"/>
      <c r="HA324" s="329"/>
      <c r="HB324" s="329"/>
      <c r="HC324" s="329"/>
      <c r="HD324" s="329"/>
      <c r="HE324" s="329"/>
      <c r="HF324" s="329"/>
      <c r="HG324" s="329"/>
      <c r="HH324" s="329"/>
      <c r="HI324" s="329"/>
      <c r="HJ324" s="329"/>
      <c r="HK324" s="329"/>
      <c r="HL324" s="329"/>
      <c r="HM324" s="329"/>
      <c r="HN324" s="329"/>
      <c r="HO324" s="329"/>
      <c r="HP324" s="329"/>
      <c r="HQ324" s="329"/>
      <c r="HR324" s="329"/>
      <c r="HS324" s="329"/>
      <c r="HT324" s="329"/>
      <c r="HU324" s="329"/>
      <c r="HV324" s="329"/>
      <c r="HW324" s="329"/>
      <c r="HX324" s="329"/>
      <c r="HY324" s="329"/>
      <c r="HZ324" s="329"/>
      <c r="IA324" s="329"/>
      <c r="IB324" s="329"/>
      <c r="IC324" s="329"/>
      <c r="ID324" s="329"/>
      <c r="IE324" s="329"/>
      <c r="IF324" s="329"/>
      <c r="IG324" s="329"/>
      <c r="IH324" s="329"/>
      <c r="II324" s="329"/>
      <c r="IJ324" s="329"/>
      <c r="IK324" s="329"/>
      <c r="IL324" s="329"/>
      <c r="IM324" s="329"/>
      <c r="IN324" s="329"/>
      <c r="IO324" s="329"/>
      <c r="IP324" s="329"/>
      <c r="IQ324" s="329"/>
      <c r="IR324" s="329"/>
      <c r="IS324" s="329"/>
      <c r="IT324" s="329"/>
      <c r="IU324" s="329"/>
      <c r="IV324" s="329"/>
      <c r="IW324" s="329"/>
    </row>
    <row r="325" spans="1:257" s="50" customFormat="1" ht="12.95" customHeight="1">
      <c r="A325" s="36" t="s">
        <v>350</v>
      </c>
      <c r="B325" s="36"/>
      <c r="C325" s="37"/>
      <c r="D325" s="36">
        <v>210025027</v>
      </c>
      <c r="E325" s="38" t="s">
        <v>3550</v>
      </c>
      <c r="F325" s="38">
        <v>22100263</v>
      </c>
      <c r="G325" s="38" t="s">
        <v>1479</v>
      </c>
      <c r="H325" s="38" t="s">
        <v>720</v>
      </c>
      <c r="I325" s="38" t="s">
        <v>721</v>
      </c>
      <c r="J325" s="38" t="s">
        <v>584</v>
      </c>
      <c r="K325" s="39" t="s">
        <v>104</v>
      </c>
      <c r="L325" s="40" t="s">
        <v>105</v>
      </c>
      <c r="M325" s="38"/>
      <c r="N325" s="41" t="s">
        <v>106</v>
      </c>
      <c r="O325" s="40" t="s">
        <v>107</v>
      </c>
      <c r="P325" s="38" t="s">
        <v>108</v>
      </c>
      <c r="Q325" s="41" t="s">
        <v>109</v>
      </c>
      <c r="R325" s="39" t="s">
        <v>110</v>
      </c>
      <c r="S325" s="40" t="s">
        <v>107</v>
      </c>
      <c r="T325" s="42" t="s">
        <v>122</v>
      </c>
      <c r="U325" s="38" t="s">
        <v>112</v>
      </c>
      <c r="V325" s="40">
        <v>60</v>
      </c>
      <c r="W325" s="38" t="s">
        <v>113</v>
      </c>
      <c r="X325" s="40"/>
      <c r="Y325" s="40"/>
      <c r="Z325" s="40"/>
      <c r="AA325" s="41">
        <v>0</v>
      </c>
      <c r="AB325" s="39">
        <v>90</v>
      </c>
      <c r="AC325" s="39">
        <v>10</v>
      </c>
      <c r="AD325" s="43" t="s">
        <v>129</v>
      </c>
      <c r="AE325" s="38" t="s">
        <v>115</v>
      </c>
      <c r="AF325" s="43">
        <v>45</v>
      </c>
      <c r="AG325" s="43">
        <v>7140</v>
      </c>
      <c r="AH325" s="44">
        <f>AF325*AG325</f>
        <v>321300</v>
      </c>
      <c r="AI325" s="45">
        <f t="shared" si="22"/>
        <v>359856.00000000006</v>
      </c>
      <c r="AJ325" s="46"/>
      <c r="AK325" s="47"/>
      <c r="AL325" s="46"/>
      <c r="AM325" s="46" t="s">
        <v>116</v>
      </c>
      <c r="AN325" s="36"/>
      <c r="AO325" s="38"/>
      <c r="AP325" s="38"/>
      <c r="AQ325" s="38"/>
      <c r="AR325" s="38" t="s">
        <v>723</v>
      </c>
      <c r="AS325" s="38" t="s">
        <v>723</v>
      </c>
      <c r="AT325" s="38"/>
      <c r="AU325" s="38"/>
      <c r="AV325" s="38"/>
      <c r="AW325" s="38"/>
      <c r="AX325" s="38"/>
      <c r="AY325" s="38"/>
      <c r="BC325" s="50">
        <v>264</v>
      </c>
    </row>
    <row r="326" spans="1:257" s="705" customFormat="1" ht="12.95" customHeight="1">
      <c r="A326" s="692" t="s">
        <v>350</v>
      </c>
      <c r="B326" s="692"/>
      <c r="C326" s="693"/>
      <c r="D326" s="692">
        <v>220016056</v>
      </c>
      <c r="E326" s="694" t="s">
        <v>1355</v>
      </c>
      <c r="F326" s="694">
        <v>22100264</v>
      </c>
      <c r="G326" s="694" t="s">
        <v>1480</v>
      </c>
      <c r="H326" s="694" t="s">
        <v>724</v>
      </c>
      <c r="I326" s="694" t="s">
        <v>725</v>
      </c>
      <c r="J326" s="694" t="s">
        <v>726</v>
      </c>
      <c r="K326" s="695" t="s">
        <v>104</v>
      </c>
      <c r="L326" s="696" t="s">
        <v>105</v>
      </c>
      <c r="M326" s="694" t="s">
        <v>121</v>
      </c>
      <c r="N326" s="697" t="s">
        <v>83</v>
      </c>
      <c r="O326" s="696" t="s">
        <v>107</v>
      </c>
      <c r="P326" s="694" t="s">
        <v>108</v>
      </c>
      <c r="Q326" s="697" t="s">
        <v>109</v>
      </c>
      <c r="R326" s="695" t="s">
        <v>110</v>
      </c>
      <c r="S326" s="696" t="s">
        <v>107</v>
      </c>
      <c r="T326" s="698" t="s">
        <v>122</v>
      </c>
      <c r="U326" s="694" t="s">
        <v>112</v>
      </c>
      <c r="V326" s="696">
        <v>60</v>
      </c>
      <c r="W326" s="694" t="s">
        <v>113</v>
      </c>
      <c r="X326" s="696"/>
      <c r="Y326" s="696"/>
      <c r="Z326" s="696"/>
      <c r="AA326" s="697">
        <v>30</v>
      </c>
      <c r="AB326" s="695">
        <v>60</v>
      </c>
      <c r="AC326" s="695">
        <v>10</v>
      </c>
      <c r="AD326" s="700" t="s">
        <v>129</v>
      </c>
      <c r="AE326" s="694" t="s">
        <v>115</v>
      </c>
      <c r="AF326" s="700">
        <v>100</v>
      </c>
      <c r="AG326" s="700">
        <v>13292.91</v>
      </c>
      <c r="AH326" s="701">
        <v>0</v>
      </c>
      <c r="AI326" s="702">
        <v>0</v>
      </c>
      <c r="AJ326" s="703"/>
      <c r="AK326" s="704"/>
      <c r="AL326" s="703"/>
      <c r="AM326" s="703" t="s">
        <v>116</v>
      </c>
      <c r="AN326" s="692"/>
      <c r="AO326" s="694"/>
      <c r="AP326" s="694"/>
      <c r="AQ326" s="694"/>
      <c r="AR326" s="694" t="s">
        <v>727</v>
      </c>
      <c r="AS326" s="694" t="s">
        <v>727</v>
      </c>
      <c r="AT326" s="694"/>
      <c r="AU326" s="694"/>
      <c r="AV326" s="694"/>
      <c r="AW326" s="694"/>
      <c r="AX326" s="694"/>
      <c r="AY326" s="694" t="s">
        <v>3920</v>
      </c>
      <c r="AZ326" s="705" t="s">
        <v>3958</v>
      </c>
      <c r="BC326" s="705">
        <v>265</v>
      </c>
    </row>
    <row r="327" spans="1:257" s="50" customFormat="1" ht="12.95" customHeight="1">
      <c r="A327" s="36" t="s">
        <v>350</v>
      </c>
      <c r="B327" s="36"/>
      <c r="C327" s="37"/>
      <c r="D327" s="36">
        <v>220016053</v>
      </c>
      <c r="E327" s="38" t="s">
        <v>1354</v>
      </c>
      <c r="F327" s="38">
        <v>22100265</v>
      </c>
      <c r="G327" s="38" t="s">
        <v>1481</v>
      </c>
      <c r="H327" s="38" t="s">
        <v>724</v>
      </c>
      <c r="I327" s="38" t="s">
        <v>725</v>
      </c>
      <c r="J327" s="38" t="s">
        <v>726</v>
      </c>
      <c r="K327" s="39" t="s">
        <v>104</v>
      </c>
      <c r="L327" s="40" t="s">
        <v>105</v>
      </c>
      <c r="M327" s="38" t="s">
        <v>121</v>
      </c>
      <c r="N327" s="41" t="s">
        <v>83</v>
      </c>
      <c r="O327" s="40" t="s">
        <v>107</v>
      </c>
      <c r="P327" s="38" t="s">
        <v>108</v>
      </c>
      <c r="Q327" s="41" t="s">
        <v>109</v>
      </c>
      <c r="R327" s="39" t="s">
        <v>110</v>
      </c>
      <c r="S327" s="40" t="s">
        <v>107</v>
      </c>
      <c r="T327" s="42" t="s">
        <v>122</v>
      </c>
      <c r="U327" s="38" t="s">
        <v>112</v>
      </c>
      <c r="V327" s="40">
        <v>60</v>
      </c>
      <c r="W327" s="38" t="s">
        <v>113</v>
      </c>
      <c r="X327" s="40"/>
      <c r="Y327" s="40"/>
      <c r="Z327" s="40"/>
      <c r="AA327" s="41">
        <v>30</v>
      </c>
      <c r="AB327" s="39">
        <v>60</v>
      </c>
      <c r="AC327" s="39">
        <v>10</v>
      </c>
      <c r="AD327" s="43" t="s">
        <v>129</v>
      </c>
      <c r="AE327" s="38" t="s">
        <v>115</v>
      </c>
      <c r="AF327" s="43">
        <v>268</v>
      </c>
      <c r="AG327" s="43">
        <v>29882</v>
      </c>
      <c r="AH327" s="44">
        <f t="shared" ref="AH327:AH344" si="25">AF327*AG327</f>
        <v>8008376</v>
      </c>
      <c r="AI327" s="45">
        <f t="shared" ref="AI327:AI344" si="26">AH327*1.12</f>
        <v>8969381.120000001</v>
      </c>
      <c r="AJ327" s="46"/>
      <c r="AK327" s="47"/>
      <c r="AL327" s="46"/>
      <c r="AM327" s="46" t="s">
        <v>116</v>
      </c>
      <c r="AN327" s="36"/>
      <c r="AO327" s="38"/>
      <c r="AP327" s="38"/>
      <c r="AQ327" s="38"/>
      <c r="AR327" s="38" t="s">
        <v>728</v>
      </c>
      <c r="AS327" s="38" t="s">
        <v>728</v>
      </c>
      <c r="AT327" s="38"/>
      <c r="AU327" s="38"/>
      <c r="AV327" s="38"/>
      <c r="AW327" s="38"/>
      <c r="AX327" s="38"/>
      <c r="AY327" s="38"/>
      <c r="BC327" s="50">
        <v>266</v>
      </c>
    </row>
    <row r="328" spans="1:257" s="50" customFormat="1" ht="12.95" customHeight="1">
      <c r="A328" s="36" t="s">
        <v>350</v>
      </c>
      <c r="B328" s="36"/>
      <c r="C328" s="37"/>
      <c r="D328" s="36">
        <v>220016054</v>
      </c>
      <c r="E328" s="38" t="s">
        <v>1353</v>
      </c>
      <c r="F328" s="38">
        <v>22100266</v>
      </c>
      <c r="G328" s="38" t="s">
        <v>1482</v>
      </c>
      <c r="H328" s="38" t="s">
        <v>724</v>
      </c>
      <c r="I328" s="38" t="s">
        <v>725</v>
      </c>
      <c r="J328" s="38" t="s">
        <v>726</v>
      </c>
      <c r="K328" s="39" t="s">
        <v>104</v>
      </c>
      <c r="L328" s="40" t="s">
        <v>105</v>
      </c>
      <c r="M328" s="38" t="s">
        <v>121</v>
      </c>
      <c r="N328" s="41" t="s">
        <v>83</v>
      </c>
      <c r="O328" s="40" t="s">
        <v>107</v>
      </c>
      <c r="P328" s="38" t="s">
        <v>108</v>
      </c>
      <c r="Q328" s="41" t="s">
        <v>109</v>
      </c>
      <c r="R328" s="39" t="s">
        <v>110</v>
      </c>
      <c r="S328" s="40" t="s">
        <v>107</v>
      </c>
      <c r="T328" s="42" t="s">
        <v>122</v>
      </c>
      <c r="U328" s="38" t="s">
        <v>112</v>
      </c>
      <c r="V328" s="40">
        <v>60</v>
      </c>
      <c r="W328" s="38" t="s">
        <v>113</v>
      </c>
      <c r="X328" s="40"/>
      <c r="Y328" s="40"/>
      <c r="Z328" s="40"/>
      <c r="AA328" s="41">
        <v>30</v>
      </c>
      <c r="AB328" s="39">
        <v>60</v>
      </c>
      <c r="AC328" s="39">
        <v>10</v>
      </c>
      <c r="AD328" s="43" t="s">
        <v>129</v>
      </c>
      <c r="AE328" s="38" t="s">
        <v>115</v>
      </c>
      <c r="AF328" s="43">
        <v>138</v>
      </c>
      <c r="AG328" s="43">
        <v>26309.98</v>
      </c>
      <c r="AH328" s="44">
        <f t="shared" si="25"/>
        <v>3630777.2399999998</v>
      </c>
      <c r="AI328" s="45">
        <f t="shared" si="26"/>
        <v>4066470.5088</v>
      </c>
      <c r="AJ328" s="46"/>
      <c r="AK328" s="47"/>
      <c r="AL328" s="46"/>
      <c r="AM328" s="46" t="s">
        <v>116</v>
      </c>
      <c r="AN328" s="36"/>
      <c r="AO328" s="38"/>
      <c r="AP328" s="38"/>
      <c r="AQ328" s="38"/>
      <c r="AR328" s="38" t="s">
        <v>729</v>
      </c>
      <c r="AS328" s="38" t="s">
        <v>729</v>
      </c>
      <c r="AT328" s="38"/>
      <c r="AU328" s="38"/>
      <c r="AV328" s="38"/>
      <c r="AW328" s="38"/>
      <c r="AX328" s="38"/>
      <c r="AY328" s="38"/>
      <c r="BC328" s="50">
        <v>267</v>
      </c>
    </row>
    <row r="329" spans="1:257" s="50" customFormat="1" ht="12.95" customHeight="1">
      <c r="A329" s="36" t="s">
        <v>350</v>
      </c>
      <c r="B329" s="36"/>
      <c r="C329" s="37"/>
      <c r="D329" s="36">
        <v>220016055</v>
      </c>
      <c r="E329" s="38" t="s">
        <v>1352</v>
      </c>
      <c r="F329" s="38">
        <v>22100267</v>
      </c>
      <c r="G329" s="38" t="s">
        <v>1483</v>
      </c>
      <c r="H329" s="38" t="s">
        <v>724</v>
      </c>
      <c r="I329" s="38" t="s">
        <v>725</v>
      </c>
      <c r="J329" s="38" t="s">
        <v>726</v>
      </c>
      <c r="K329" s="39" t="s">
        <v>104</v>
      </c>
      <c r="L329" s="40" t="s">
        <v>105</v>
      </c>
      <c r="M329" s="38" t="s">
        <v>121</v>
      </c>
      <c r="N329" s="41" t="s">
        <v>83</v>
      </c>
      <c r="O329" s="40" t="s">
        <v>107</v>
      </c>
      <c r="P329" s="38" t="s">
        <v>108</v>
      </c>
      <c r="Q329" s="41" t="s">
        <v>109</v>
      </c>
      <c r="R329" s="39" t="s">
        <v>110</v>
      </c>
      <c r="S329" s="40" t="s">
        <v>107</v>
      </c>
      <c r="T329" s="42" t="s">
        <v>122</v>
      </c>
      <c r="U329" s="38" t="s">
        <v>112</v>
      </c>
      <c r="V329" s="40">
        <v>60</v>
      </c>
      <c r="W329" s="38" t="s">
        <v>113</v>
      </c>
      <c r="X329" s="40"/>
      <c r="Y329" s="40"/>
      <c r="Z329" s="40"/>
      <c r="AA329" s="41">
        <v>30</v>
      </c>
      <c r="AB329" s="39">
        <v>60</v>
      </c>
      <c r="AC329" s="39">
        <v>10</v>
      </c>
      <c r="AD329" s="43" t="s">
        <v>129</v>
      </c>
      <c r="AE329" s="38" t="s">
        <v>115</v>
      </c>
      <c r="AF329" s="43">
        <v>216</v>
      </c>
      <c r="AG329" s="43">
        <v>26458.74</v>
      </c>
      <c r="AH329" s="44">
        <f t="shared" si="25"/>
        <v>5715087.8400000008</v>
      </c>
      <c r="AI329" s="45">
        <f t="shared" si="26"/>
        <v>6400898.3808000013</v>
      </c>
      <c r="AJ329" s="46"/>
      <c r="AK329" s="47"/>
      <c r="AL329" s="46"/>
      <c r="AM329" s="46" t="s">
        <v>116</v>
      </c>
      <c r="AN329" s="36"/>
      <c r="AO329" s="38"/>
      <c r="AP329" s="38"/>
      <c r="AQ329" s="38"/>
      <c r="AR329" s="38" t="s">
        <v>730</v>
      </c>
      <c r="AS329" s="38" t="s">
        <v>730</v>
      </c>
      <c r="AT329" s="38"/>
      <c r="AU329" s="38"/>
      <c r="AV329" s="38"/>
      <c r="AW329" s="38"/>
      <c r="AX329" s="38"/>
      <c r="AY329" s="38"/>
      <c r="BC329" s="50">
        <v>268</v>
      </c>
    </row>
    <row r="330" spans="1:257" s="50" customFormat="1" ht="12.95" customHeight="1">
      <c r="A330" s="36" t="s">
        <v>350</v>
      </c>
      <c r="B330" s="36"/>
      <c r="C330" s="37"/>
      <c r="D330" s="36">
        <v>220026880</v>
      </c>
      <c r="E330" s="38" t="s">
        <v>3551</v>
      </c>
      <c r="F330" s="38">
        <v>22100268</v>
      </c>
      <c r="G330" s="38" t="s">
        <v>1484</v>
      </c>
      <c r="H330" s="38" t="s">
        <v>731</v>
      </c>
      <c r="I330" s="38" t="s">
        <v>732</v>
      </c>
      <c r="J330" s="38" t="s">
        <v>734</v>
      </c>
      <c r="K330" s="39" t="s">
        <v>104</v>
      </c>
      <c r="L330" s="40" t="s">
        <v>105</v>
      </c>
      <c r="M330" s="38" t="s">
        <v>121</v>
      </c>
      <c r="N330" s="41" t="s">
        <v>83</v>
      </c>
      <c r="O330" s="40" t="s">
        <v>107</v>
      </c>
      <c r="P330" s="38" t="s">
        <v>108</v>
      </c>
      <c r="Q330" s="41" t="s">
        <v>109</v>
      </c>
      <c r="R330" s="39" t="s">
        <v>110</v>
      </c>
      <c r="S330" s="40" t="s">
        <v>107</v>
      </c>
      <c r="T330" s="42" t="s">
        <v>122</v>
      </c>
      <c r="U330" s="38" t="s">
        <v>112</v>
      </c>
      <c r="V330" s="40">
        <v>60</v>
      </c>
      <c r="W330" s="38" t="s">
        <v>113</v>
      </c>
      <c r="X330" s="40"/>
      <c r="Y330" s="40"/>
      <c r="Z330" s="40"/>
      <c r="AA330" s="41">
        <v>30</v>
      </c>
      <c r="AB330" s="39">
        <v>60</v>
      </c>
      <c r="AC330" s="39">
        <v>10</v>
      </c>
      <c r="AD330" s="43" t="s">
        <v>129</v>
      </c>
      <c r="AE330" s="38" t="s">
        <v>115</v>
      </c>
      <c r="AF330" s="43">
        <v>18</v>
      </c>
      <c r="AG330" s="43">
        <v>81817.5</v>
      </c>
      <c r="AH330" s="44">
        <f t="shared" si="25"/>
        <v>1472715</v>
      </c>
      <c r="AI330" s="45">
        <f t="shared" si="26"/>
        <v>1649440.8</v>
      </c>
      <c r="AJ330" s="46"/>
      <c r="AK330" s="47"/>
      <c r="AL330" s="46"/>
      <c r="AM330" s="46" t="s">
        <v>116</v>
      </c>
      <c r="AN330" s="36"/>
      <c r="AO330" s="38"/>
      <c r="AP330" s="38"/>
      <c r="AQ330" s="38"/>
      <c r="AR330" s="38" t="s">
        <v>733</v>
      </c>
      <c r="AS330" s="38" t="s">
        <v>733</v>
      </c>
      <c r="AT330" s="38"/>
      <c r="AU330" s="38"/>
      <c r="AV330" s="38"/>
      <c r="AW330" s="38"/>
      <c r="AX330" s="38"/>
      <c r="AY330" s="38"/>
      <c r="BC330" s="50">
        <v>269</v>
      </c>
    </row>
    <row r="331" spans="1:257" s="50" customFormat="1" ht="12.95" customHeight="1">
      <c r="A331" s="36" t="s">
        <v>350</v>
      </c>
      <c r="B331" s="36"/>
      <c r="C331" s="37"/>
      <c r="D331" s="36">
        <v>220029129</v>
      </c>
      <c r="E331" s="38" t="s">
        <v>3552</v>
      </c>
      <c r="F331" s="38">
        <v>22100269</v>
      </c>
      <c r="G331" s="38" t="s">
        <v>1485</v>
      </c>
      <c r="H331" s="38" t="s">
        <v>731</v>
      </c>
      <c r="I331" s="38" t="s">
        <v>732</v>
      </c>
      <c r="J331" s="38" t="s">
        <v>734</v>
      </c>
      <c r="K331" s="39" t="s">
        <v>104</v>
      </c>
      <c r="L331" s="40" t="s">
        <v>105</v>
      </c>
      <c r="M331" s="38" t="s">
        <v>121</v>
      </c>
      <c r="N331" s="41" t="s">
        <v>83</v>
      </c>
      <c r="O331" s="40" t="s">
        <v>107</v>
      </c>
      <c r="P331" s="38" t="s">
        <v>108</v>
      </c>
      <c r="Q331" s="41" t="s">
        <v>109</v>
      </c>
      <c r="R331" s="39" t="s">
        <v>110</v>
      </c>
      <c r="S331" s="40" t="s">
        <v>107</v>
      </c>
      <c r="T331" s="42" t="s">
        <v>122</v>
      </c>
      <c r="U331" s="38" t="s">
        <v>112</v>
      </c>
      <c r="V331" s="40">
        <v>60</v>
      </c>
      <c r="W331" s="38" t="s">
        <v>113</v>
      </c>
      <c r="X331" s="40"/>
      <c r="Y331" s="40"/>
      <c r="Z331" s="40"/>
      <c r="AA331" s="41">
        <v>30</v>
      </c>
      <c r="AB331" s="39">
        <v>60</v>
      </c>
      <c r="AC331" s="39">
        <v>10</v>
      </c>
      <c r="AD331" s="43" t="s">
        <v>129</v>
      </c>
      <c r="AE331" s="38" t="s">
        <v>115</v>
      </c>
      <c r="AF331" s="43">
        <v>6</v>
      </c>
      <c r="AG331" s="43">
        <v>114231.2</v>
      </c>
      <c r="AH331" s="44">
        <f t="shared" si="25"/>
        <v>685387.2</v>
      </c>
      <c r="AI331" s="45">
        <f t="shared" si="26"/>
        <v>767633.66399999999</v>
      </c>
      <c r="AJ331" s="46"/>
      <c r="AK331" s="47"/>
      <c r="AL331" s="46"/>
      <c r="AM331" s="46" t="s">
        <v>116</v>
      </c>
      <c r="AN331" s="36"/>
      <c r="AO331" s="38"/>
      <c r="AP331" s="38"/>
      <c r="AQ331" s="38"/>
      <c r="AR331" s="38" t="s">
        <v>735</v>
      </c>
      <c r="AS331" s="38" t="s">
        <v>735</v>
      </c>
      <c r="AT331" s="38"/>
      <c r="AU331" s="38"/>
      <c r="AV331" s="38"/>
      <c r="AW331" s="38"/>
      <c r="AX331" s="38"/>
      <c r="AY331" s="38"/>
      <c r="BC331" s="50">
        <v>270</v>
      </c>
    </row>
    <row r="332" spans="1:257" s="50" customFormat="1" ht="12.95" customHeight="1">
      <c r="A332" s="36" t="s">
        <v>350</v>
      </c>
      <c r="B332" s="36"/>
      <c r="C332" s="37"/>
      <c r="D332" s="36">
        <v>210026800</v>
      </c>
      <c r="E332" s="38" t="s">
        <v>1219</v>
      </c>
      <c r="F332" s="38">
        <v>22100270</v>
      </c>
      <c r="G332" s="38" t="s">
        <v>1486</v>
      </c>
      <c r="H332" s="38" t="s">
        <v>736</v>
      </c>
      <c r="I332" s="38" t="s">
        <v>737</v>
      </c>
      <c r="J332" s="38" t="s">
        <v>1215</v>
      </c>
      <c r="K332" s="39" t="s">
        <v>104</v>
      </c>
      <c r="L332" s="40" t="s">
        <v>105</v>
      </c>
      <c r="M332" s="38" t="s">
        <v>121</v>
      </c>
      <c r="N332" s="41" t="s">
        <v>83</v>
      </c>
      <c r="O332" s="40" t="s">
        <v>107</v>
      </c>
      <c r="P332" s="38" t="s">
        <v>108</v>
      </c>
      <c r="Q332" s="41" t="s">
        <v>109</v>
      </c>
      <c r="R332" s="39" t="s">
        <v>110</v>
      </c>
      <c r="S332" s="40" t="s">
        <v>107</v>
      </c>
      <c r="T332" s="42" t="s">
        <v>122</v>
      </c>
      <c r="U332" s="38" t="s">
        <v>112</v>
      </c>
      <c r="V332" s="40">
        <v>60</v>
      </c>
      <c r="W332" s="38" t="s">
        <v>113</v>
      </c>
      <c r="X332" s="40"/>
      <c r="Y332" s="40"/>
      <c r="Z332" s="40"/>
      <c r="AA332" s="41">
        <v>30</v>
      </c>
      <c r="AB332" s="39">
        <v>60</v>
      </c>
      <c r="AC332" s="39">
        <v>10</v>
      </c>
      <c r="AD332" s="43" t="s">
        <v>129</v>
      </c>
      <c r="AE332" s="38" t="s">
        <v>115</v>
      </c>
      <c r="AF332" s="43">
        <v>5590</v>
      </c>
      <c r="AG332" s="43">
        <v>155.4</v>
      </c>
      <c r="AH332" s="44">
        <f t="shared" si="25"/>
        <v>868686</v>
      </c>
      <c r="AI332" s="45">
        <f t="shared" si="26"/>
        <v>972928.32000000007</v>
      </c>
      <c r="AJ332" s="46"/>
      <c r="AK332" s="47"/>
      <c r="AL332" s="46"/>
      <c r="AM332" s="46" t="s">
        <v>116</v>
      </c>
      <c r="AN332" s="36"/>
      <c r="AO332" s="38"/>
      <c r="AP332" s="38"/>
      <c r="AQ332" s="38"/>
      <c r="AR332" s="38" t="s">
        <v>738</v>
      </c>
      <c r="AS332" s="38" t="s">
        <v>738</v>
      </c>
      <c r="AT332" s="38"/>
      <c r="AU332" s="38"/>
      <c r="AV332" s="38"/>
      <c r="AW332" s="38"/>
      <c r="AX332" s="38"/>
      <c r="AY332" s="38"/>
      <c r="BC332" s="50">
        <v>271</v>
      </c>
    </row>
    <row r="333" spans="1:257" s="50" customFormat="1" ht="12.95" customHeight="1">
      <c r="A333" s="36" t="s">
        <v>350</v>
      </c>
      <c r="B333" s="36"/>
      <c r="C333" s="37"/>
      <c r="D333" s="36">
        <v>220011215</v>
      </c>
      <c r="E333" s="38" t="s">
        <v>3553</v>
      </c>
      <c r="F333" s="38">
        <v>22100271</v>
      </c>
      <c r="G333" s="38" t="s">
        <v>1487</v>
      </c>
      <c r="H333" s="38" t="s">
        <v>739</v>
      </c>
      <c r="I333" s="38" t="s">
        <v>740</v>
      </c>
      <c r="J333" s="38" t="s">
        <v>741</v>
      </c>
      <c r="K333" s="39" t="s">
        <v>150</v>
      </c>
      <c r="L333" s="40" t="s">
        <v>105</v>
      </c>
      <c r="M333" s="38" t="s">
        <v>121</v>
      </c>
      <c r="N333" s="41" t="s">
        <v>83</v>
      </c>
      <c r="O333" s="40" t="s">
        <v>107</v>
      </c>
      <c r="P333" s="38" t="s">
        <v>108</v>
      </c>
      <c r="Q333" s="41" t="s">
        <v>151</v>
      </c>
      <c r="R333" s="39" t="s">
        <v>110</v>
      </c>
      <c r="S333" s="40" t="s">
        <v>107</v>
      </c>
      <c r="T333" s="42" t="s">
        <v>122</v>
      </c>
      <c r="U333" s="38" t="s">
        <v>112</v>
      </c>
      <c r="V333" s="40">
        <v>60</v>
      </c>
      <c r="W333" s="38" t="s">
        <v>113</v>
      </c>
      <c r="X333" s="40"/>
      <c r="Y333" s="40"/>
      <c r="Z333" s="40"/>
      <c r="AA333" s="41">
        <v>30</v>
      </c>
      <c r="AB333" s="39">
        <v>60</v>
      </c>
      <c r="AC333" s="39">
        <v>10</v>
      </c>
      <c r="AD333" s="43" t="s">
        <v>129</v>
      </c>
      <c r="AE333" s="38" t="s">
        <v>115</v>
      </c>
      <c r="AF333" s="43">
        <v>300</v>
      </c>
      <c r="AG333" s="43">
        <v>101720.97</v>
      </c>
      <c r="AH333" s="44">
        <f t="shared" si="25"/>
        <v>30516291</v>
      </c>
      <c r="AI333" s="45">
        <f t="shared" si="26"/>
        <v>34178245.920000002</v>
      </c>
      <c r="AJ333" s="46"/>
      <c r="AK333" s="47"/>
      <c r="AL333" s="46"/>
      <c r="AM333" s="46" t="s">
        <v>116</v>
      </c>
      <c r="AN333" s="36"/>
      <c r="AO333" s="38"/>
      <c r="AP333" s="38"/>
      <c r="AQ333" s="38"/>
      <c r="AR333" s="38" t="s">
        <v>742</v>
      </c>
      <c r="AS333" s="38" t="s">
        <v>742</v>
      </c>
      <c r="AT333" s="38"/>
      <c r="AU333" s="38"/>
      <c r="AV333" s="38"/>
      <c r="AW333" s="38"/>
      <c r="AX333" s="38"/>
      <c r="AY333" s="38"/>
      <c r="BC333" s="50">
        <v>272</v>
      </c>
    </row>
    <row r="334" spans="1:257" s="50" customFormat="1" ht="12.95" customHeight="1">
      <c r="A334" s="36" t="s">
        <v>350</v>
      </c>
      <c r="B334" s="36"/>
      <c r="C334" s="37"/>
      <c r="D334" s="36">
        <v>220016058</v>
      </c>
      <c r="E334" s="38" t="s">
        <v>3554</v>
      </c>
      <c r="F334" s="38">
        <v>22100272</v>
      </c>
      <c r="G334" s="38" t="s">
        <v>1488</v>
      </c>
      <c r="H334" s="38" t="s">
        <v>739</v>
      </c>
      <c r="I334" s="38" t="s">
        <v>740</v>
      </c>
      <c r="J334" s="38" t="s">
        <v>741</v>
      </c>
      <c r="K334" s="39" t="s">
        <v>150</v>
      </c>
      <c r="L334" s="40" t="s">
        <v>105</v>
      </c>
      <c r="M334" s="38" t="s">
        <v>121</v>
      </c>
      <c r="N334" s="41" t="s">
        <v>83</v>
      </c>
      <c r="O334" s="40" t="s">
        <v>107</v>
      </c>
      <c r="P334" s="38" t="s">
        <v>108</v>
      </c>
      <c r="Q334" s="41" t="s">
        <v>151</v>
      </c>
      <c r="R334" s="39" t="s">
        <v>110</v>
      </c>
      <c r="S334" s="40" t="s">
        <v>107</v>
      </c>
      <c r="T334" s="42" t="s">
        <v>122</v>
      </c>
      <c r="U334" s="38" t="s">
        <v>112</v>
      </c>
      <c r="V334" s="40">
        <v>60</v>
      </c>
      <c r="W334" s="38" t="s">
        <v>113</v>
      </c>
      <c r="X334" s="40"/>
      <c r="Y334" s="40"/>
      <c r="Z334" s="40"/>
      <c r="AA334" s="41">
        <v>30</v>
      </c>
      <c r="AB334" s="39">
        <v>60</v>
      </c>
      <c r="AC334" s="39">
        <v>10</v>
      </c>
      <c r="AD334" s="43" t="s">
        <v>129</v>
      </c>
      <c r="AE334" s="38" t="s">
        <v>115</v>
      </c>
      <c r="AF334" s="43">
        <v>656</v>
      </c>
      <c r="AG334" s="43">
        <v>2700</v>
      </c>
      <c r="AH334" s="44">
        <f t="shared" si="25"/>
        <v>1771200</v>
      </c>
      <c r="AI334" s="45">
        <f t="shared" si="26"/>
        <v>1983744.0000000002</v>
      </c>
      <c r="AJ334" s="46"/>
      <c r="AK334" s="47"/>
      <c r="AL334" s="46"/>
      <c r="AM334" s="46" t="s">
        <v>116</v>
      </c>
      <c r="AN334" s="36"/>
      <c r="AO334" s="38"/>
      <c r="AP334" s="38"/>
      <c r="AQ334" s="38"/>
      <c r="AR334" s="38" t="s">
        <v>743</v>
      </c>
      <c r="AS334" s="38" t="s">
        <v>743</v>
      </c>
      <c r="AT334" s="38"/>
      <c r="AU334" s="38"/>
      <c r="AV334" s="38"/>
      <c r="AW334" s="38"/>
      <c r="AX334" s="38"/>
      <c r="AY334" s="38"/>
      <c r="BC334" s="50">
        <v>273</v>
      </c>
    </row>
    <row r="335" spans="1:257" s="50" customFormat="1" ht="12.95" customHeight="1">
      <c r="A335" s="36" t="s">
        <v>350</v>
      </c>
      <c r="B335" s="36"/>
      <c r="C335" s="37"/>
      <c r="D335" s="36">
        <v>210014998</v>
      </c>
      <c r="E335" s="38" t="s">
        <v>3555</v>
      </c>
      <c r="F335" s="38">
        <v>22100273</v>
      </c>
      <c r="G335" s="38" t="s">
        <v>1489</v>
      </c>
      <c r="H335" s="38" t="s">
        <v>739</v>
      </c>
      <c r="I335" s="38" t="s">
        <v>740</v>
      </c>
      <c r="J335" s="38" t="s">
        <v>741</v>
      </c>
      <c r="K335" s="39" t="s">
        <v>150</v>
      </c>
      <c r="L335" s="40" t="s">
        <v>105</v>
      </c>
      <c r="M335" s="38" t="s">
        <v>121</v>
      </c>
      <c r="N335" s="41" t="s">
        <v>83</v>
      </c>
      <c r="O335" s="40" t="s">
        <v>107</v>
      </c>
      <c r="P335" s="38" t="s">
        <v>108</v>
      </c>
      <c r="Q335" s="41" t="s">
        <v>151</v>
      </c>
      <c r="R335" s="39" t="s">
        <v>110</v>
      </c>
      <c r="S335" s="40" t="s">
        <v>107</v>
      </c>
      <c r="T335" s="42" t="s">
        <v>122</v>
      </c>
      <c r="U335" s="38" t="s">
        <v>112</v>
      </c>
      <c r="V335" s="40">
        <v>60</v>
      </c>
      <c r="W335" s="38" t="s">
        <v>113</v>
      </c>
      <c r="X335" s="40"/>
      <c r="Y335" s="40"/>
      <c r="Z335" s="40"/>
      <c r="AA335" s="41">
        <v>30</v>
      </c>
      <c r="AB335" s="39">
        <v>60</v>
      </c>
      <c r="AC335" s="39">
        <v>10</v>
      </c>
      <c r="AD335" s="43" t="s">
        <v>129</v>
      </c>
      <c r="AE335" s="38" t="s">
        <v>115</v>
      </c>
      <c r="AF335" s="43">
        <v>5840</v>
      </c>
      <c r="AG335" s="43">
        <v>2700</v>
      </c>
      <c r="AH335" s="44">
        <f t="shared" si="25"/>
        <v>15768000</v>
      </c>
      <c r="AI335" s="45">
        <f t="shared" si="26"/>
        <v>17660160</v>
      </c>
      <c r="AJ335" s="46"/>
      <c r="AK335" s="47"/>
      <c r="AL335" s="46"/>
      <c r="AM335" s="46" t="s">
        <v>116</v>
      </c>
      <c r="AN335" s="36"/>
      <c r="AO335" s="38"/>
      <c r="AP335" s="38"/>
      <c r="AQ335" s="38"/>
      <c r="AR335" s="38" t="s">
        <v>744</v>
      </c>
      <c r="AS335" s="38" t="s">
        <v>744</v>
      </c>
      <c r="AT335" s="38"/>
      <c r="AU335" s="38"/>
      <c r="AV335" s="38"/>
      <c r="AW335" s="38"/>
      <c r="AX335" s="38"/>
      <c r="AY335" s="38"/>
      <c r="BC335" s="50">
        <v>274</v>
      </c>
    </row>
    <row r="336" spans="1:257" s="50" customFormat="1" ht="12.95" customHeight="1">
      <c r="A336" s="36" t="s">
        <v>350</v>
      </c>
      <c r="B336" s="36"/>
      <c r="C336" s="37"/>
      <c r="D336" s="36">
        <v>210025301</v>
      </c>
      <c r="E336" s="38" t="s">
        <v>3556</v>
      </c>
      <c r="F336" s="38">
        <v>22100274</v>
      </c>
      <c r="G336" s="38" t="s">
        <v>1490</v>
      </c>
      <c r="H336" s="38" t="s">
        <v>745</v>
      </c>
      <c r="I336" s="38" t="s">
        <v>746</v>
      </c>
      <c r="J336" s="38" t="s">
        <v>442</v>
      </c>
      <c r="K336" s="39" t="s">
        <v>104</v>
      </c>
      <c r="L336" s="40" t="s">
        <v>105</v>
      </c>
      <c r="M336" s="38" t="s">
        <v>121</v>
      </c>
      <c r="N336" s="41" t="s">
        <v>83</v>
      </c>
      <c r="O336" s="40" t="s">
        <v>107</v>
      </c>
      <c r="P336" s="38" t="s">
        <v>108</v>
      </c>
      <c r="Q336" s="41" t="s">
        <v>109</v>
      </c>
      <c r="R336" s="39" t="s">
        <v>110</v>
      </c>
      <c r="S336" s="40" t="s">
        <v>107</v>
      </c>
      <c r="T336" s="42" t="s">
        <v>122</v>
      </c>
      <c r="U336" s="38" t="s">
        <v>112</v>
      </c>
      <c r="V336" s="40">
        <v>60</v>
      </c>
      <c r="W336" s="38" t="s">
        <v>113</v>
      </c>
      <c r="X336" s="40"/>
      <c r="Y336" s="40"/>
      <c r="Z336" s="40"/>
      <c r="AA336" s="41">
        <v>30</v>
      </c>
      <c r="AB336" s="39">
        <v>60</v>
      </c>
      <c r="AC336" s="39">
        <v>10</v>
      </c>
      <c r="AD336" s="43" t="s">
        <v>129</v>
      </c>
      <c r="AE336" s="38" t="s">
        <v>115</v>
      </c>
      <c r="AF336" s="43">
        <v>33</v>
      </c>
      <c r="AG336" s="43">
        <v>5420.8</v>
      </c>
      <c r="AH336" s="44">
        <f t="shared" si="25"/>
        <v>178886.39999999999</v>
      </c>
      <c r="AI336" s="45">
        <f t="shared" si="26"/>
        <v>200352.76800000001</v>
      </c>
      <c r="AJ336" s="46"/>
      <c r="AK336" s="47"/>
      <c r="AL336" s="46"/>
      <c r="AM336" s="46" t="s">
        <v>116</v>
      </c>
      <c r="AN336" s="36"/>
      <c r="AO336" s="38"/>
      <c r="AP336" s="38"/>
      <c r="AQ336" s="38"/>
      <c r="AR336" s="38" t="s">
        <v>747</v>
      </c>
      <c r="AS336" s="38" t="s">
        <v>747</v>
      </c>
      <c r="AT336" s="38"/>
      <c r="AU336" s="38"/>
      <c r="AV336" s="38"/>
      <c r="AW336" s="38"/>
      <c r="AX336" s="38"/>
      <c r="AY336" s="38"/>
      <c r="BC336" s="50">
        <v>275</v>
      </c>
    </row>
    <row r="337" spans="1:257" s="50" customFormat="1" ht="12.95" customHeight="1">
      <c r="A337" s="36" t="s">
        <v>350</v>
      </c>
      <c r="B337" s="36"/>
      <c r="C337" s="37"/>
      <c r="D337" s="36">
        <v>210026804</v>
      </c>
      <c r="E337" s="38" t="s">
        <v>3557</v>
      </c>
      <c r="F337" s="38">
        <v>22100275</v>
      </c>
      <c r="G337" s="38" t="s">
        <v>1491</v>
      </c>
      <c r="H337" s="38" t="s">
        <v>748</v>
      </c>
      <c r="I337" s="38" t="s">
        <v>746</v>
      </c>
      <c r="J337" s="38" t="s">
        <v>703</v>
      </c>
      <c r="K337" s="39" t="s">
        <v>104</v>
      </c>
      <c r="L337" s="40" t="s">
        <v>105</v>
      </c>
      <c r="M337" s="38" t="s">
        <v>121</v>
      </c>
      <c r="N337" s="41" t="s">
        <v>83</v>
      </c>
      <c r="O337" s="40" t="s">
        <v>107</v>
      </c>
      <c r="P337" s="38" t="s">
        <v>108</v>
      </c>
      <c r="Q337" s="41" t="s">
        <v>109</v>
      </c>
      <c r="R337" s="39" t="s">
        <v>110</v>
      </c>
      <c r="S337" s="40" t="s">
        <v>107</v>
      </c>
      <c r="T337" s="42" t="s">
        <v>122</v>
      </c>
      <c r="U337" s="38" t="s">
        <v>112</v>
      </c>
      <c r="V337" s="40">
        <v>60</v>
      </c>
      <c r="W337" s="38" t="s">
        <v>113</v>
      </c>
      <c r="X337" s="40"/>
      <c r="Y337" s="40"/>
      <c r="Z337" s="40"/>
      <c r="AA337" s="41">
        <v>30</v>
      </c>
      <c r="AB337" s="39">
        <v>60</v>
      </c>
      <c r="AC337" s="39">
        <v>10</v>
      </c>
      <c r="AD337" s="43" t="s">
        <v>129</v>
      </c>
      <c r="AE337" s="38" t="s">
        <v>115</v>
      </c>
      <c r="AF337" s="43">
        <v>19</v>
      </c>
      <c r="AG337" s="43">
        <v>5420.8</v>
      </c>
      <c r="AH337" s="44">
        <f t="shared" si="25"/>
        <v>102995.2</v>
      </c>
      <c r="AI337" s="45">
        <f t="shared" si="26"/>
        <v>115354.62400000001</v>
      </c>
      <c r="AJ337" s="46"/>
      <c r="AK337" s="47"/>
      <c r="AL337" s="46"/>
      <c r="AM337" s="46" t="s">
        <v>116</v>
      </c>
      <c r="AN337" s="36"/>
      <c r="AO337" s="38"/>
      <c r="AP337" s="38"/>
      <c r="AQ337" s="38"/>
      <c r="AR337" s="38" t="s">
        <v>749</v>
      </c>
      <c r="AS337" s="38" t="s">
        <v>749</v>
      </c>
      <c r="AT337" s="38"/>
      <c r="AU337" s="38"/>
      <c r="AV337" s="38"/>
      <c r="AW337" s="38"/>
      <c r="AX337" s="38"/>
      <c r="AY337" s="38"/>
      <c r="BC337" s="50">
        <v>276</v>
      </c>
    </row>
    <row r="338" spans="1:257" s="50" customFormat="1" ht="12.95" customHeight="1">
      <c r="A338" s="36" t="s">
        <v>350</v>
      </c>
      <c r="B338" s="36"/>
      <c r="C338" s="37"/>
      <c r="D338" s="36">
        <v>210021936</v>
      </c>
      <c r="E338" s="38" t="s">
        <v>3558</v>
      </c>
      <c r="F338" s="38">
        <v>22100276</v>
      </c>
      <c r="G338" s="38" t="s">
        <v>1492</v>
      </c>
      <c r="H338" s="38" t="s">
        <v>750</v>
      </c>
      <c r="I338" s="38" t="s">
        <v>751</v>
      </c>
      <c r="J338" s="38" t="s">
        <v>752</v>
      </c>
      <c r="K338" s="39" t="s">
        <v>104</v>
      </c>
      <c r="L338" s="40" t="s">
        <v>105</v>
      </c>
      <c r="M338" s="38" t="s">
        <v>121</v>
      </c>
      <c r="N338" s="41" t="s">
        <v>83</v>
      </c>
      <c r="O338" s="40" t="s">
        <v>107</v>
      </c>
      <c r="P338" s="38" t="s">
        <v>108</v>
      </c>
      <c r="Q338" s="41" t="s">
        <v>109</v>
      </c>
      <c r="R338" s="39" t="s">
        <v>110</v>
      </c>
      <c r="S338" s="40" t="s">
        <v>107</v>
      </c>
      <c r="T338" s="42" t="s">
        <v>122</v>
      </c>
      <c r="U338" s="38" t="s">
        <v>112</v>
      </c>
      <c r="V338" s="40">
        <v>60</v>
      </c>
      <c r="W338" s="38" t="s">
        <v>113</v>
      </c>
      <c r="X338" s="40"/>
      <c r="Y338" s="40"/>
      <c r="Z338" s="40"/>
      <c r="AA338" s="41">
        <v>30</v>
      </c>
      <c r="AB338" s="39">
        <v>60</v>
      </c>
      <c r="AC338" s="39">
        <v>10</v>
      </c>
      <c r="AD338" s="43" t="s">
        <v>129</v>
      </c>
      <c r="AE338" s="38" t="s">
        <v>115</v>
      </c>
      <c r="AF338" s="43">
        <v>5</v>
      </c>
      <c r="AG338" s="43">
        <v>277667.5</v>
      </c>
      <c r="AH338" s="44">
        <f t="shared" si="25"/>
        <v>1388337.5</v>
      </c>
      <c r="AI338" s="45">
        <f t="shared" si="26"/>
        <v>1554938.0000000002</v>
      </c>
      <c r="AJ338" s="46"/>
      <c r="AK338" s="47"/>
      <c r="AL338" s="46"/>
      <c r="AM338" s="46" t="s">
        <v>116</v>
      </c>
      <c r="AN338" s="36"/>
      <c r="AO338" s="38"/>
      <c r="AP338" s="38"/>
      <c r="AQ338" s="38"/>
      <c r="AR338" s="38" t="s">
        <v>753</v>
      </c>
      <c r="AS338" s="38" t="s">
        <v>753</v>
      </c>
      <c r="AT338" s="38"/>
      <c r="AU338" s="38"/>
      <c r="AV338" s="38"/>
      <c r="AW338" s="38"/>
      <c r="AX338" s="38"/>
      <c r="AY338" s="38"/>
      <c r="BC338" s="50">
        <v>277</v>
      </c>
    </row>
    <row r="339" spans="1:257" s="50" customFormat="1" ht="12.95" customHeight="1">
      <c r="A339" s="36" t="s">
        <v>350</v>
      </c>
      <c r="B339" s="36"/>
      <c r="C339" s="37"/>
      <c r="D339" s="36">
        <v>210022087</v>
      </c>
      <c r="E339" s="38" t="s">
        <v>3559</v>
      </c>
      <c r="F339" s="38">
        <v>22100277</v>
      </c>
      <c r="G339" s="38" t="s">
        <v>1493</v>
      </c>
      <c r="H339" s="38" t="s">
        <v>750</v>
      </c>
      <c r="I339" s="38" t="s">
        <v>751</v>
      </c>
      <c r="J339" s="38" t="s">
        <v>752</v>
      </c>
      <c r="K339" s="39" t="s">
        <v>104</v>
      </c>
      <c r="L339" s="40" t="s">
        <v>105</v>
      </c>
      <c r="M339" s="38" t="s">
        <v>121</v>
      </c>
      <c r="N339" s="41" t="s">
        <v>83</v>
      </c>
      <c r="O339" s="40" t="s">
        <v>107</v>
      </c>
      <c r="P339" s="38" t="s">
        <v>108</v>
      </c>
      <c r="Q339" s="41" t="s">
        <v>109</v>
      </c>
      <c r="R339" s="39" t="s">
        <v>110</v>
      </c>
      <c r="S339" s="40" t="s">
        <v>107</v>
      </c>
      <c r="T339" s="42" t="s">
        <v>122</v>
      </c>
      <c r="U339" s="38" t="s">
        <v>112</v>
      </c>
      <c r="V339" s="40">
        <v>60</v>
      </c>
      <c r="W339" s="38" t="s">
        <v>113</v>
      </c>
      <c r="X339" s="40"/>
      <c r="Y339" s="40"/>
      <c r="Z339" s="40"/>
      <c r="AA339" s="41">
        <v>30</v>
      </c>
      <c r="AB339" s="39">
        <v>60</v>
      </c>
      <c r="AC339" s="39">
        <v>10</v>
      </c>
      <c r="AD339" s="43" t="s">
        <v>129</v>
      </c>
      <c r="AE339" s="38" t="s">
        <v>115</v>
      </c>
      <c r="AF339" s="43">
        <v>6</v>
      </c>
      <c r="AG339" s="43">
        <v>595310.15</v>
      </c>
      <c r="AH339" s="44">
        <f t="shared" si="25"/>
        <v>3571860.9000000004</v>
      </c>
      <c r="AI339" s="45">
        <f t="shared" si="26"/>
        <v>4000484.2080000006</v>
      </c>
      <c r="AJ339" s="46"/>
      <c r="AK339" s="47"/>
      <c r="AL339" s="46"/>
      <c r="AM339" s="46" t="s">
        <v>116</v>
      </c>
      <c r="AN339" s="36"/>
      <c r="AO339" s="38"/>
      <c r="AP339" s="38"/>
      <c r="AQ339" s="38"/>
      <c r="AR339" s="38" t="s">
        <v>754</v>
      </c>
      <c r="AS339" s="38" t="s">
        <v>754</v>
      </c>
      <c r="AT339" s="38"/>
      <c r="AU339" s="38"/>
      <c r="AV339" s="38"/>
      <c r="AW339" s="38"/>
      <c r="AX339" s="38"/>
      <c r="AY339" s="38"/>
      <c r="BC339" s="50">
        <v>278</v>
      </c>
    </row>
    <row r="340" spans="1:257" s="50" customFormat="1" ht="12.95" customHeight="1">
      <c r="A340" s="36" t="s">
        <v>350</v>
      </c>
      <c r="B340" s="36"/>
      <c r="C340" s="37"/>
      <c r="D340" s="36">
        <v>120008606</v>
      </c>
      <c r="E340" s="38" t="s">
        <v>3560</v>
      </c>
      <c r="F340" s="38">
        <v>22100278</v>
      </c>
      <c r="G340" s="38" t="s">
        <v>1494</v>
      </c>
      <c r="H340" s="38" t="s">
        <v>755</v>
      </c>
      <c r="I340" s="38" t="s">
        <v>756</v>
      </c>
      <c r="J340" s="38" t="s">
        <v>757</v>
      </c>
      <c r="K340" s="39" t="s">
        <v>104</v>
      </c>
      <c r="L340" s="40" t="s">
        <v>105</v>
      </c>
      <c r="M340" s="38"/>
      <c r="N340" s="41" t="s">
        <v>106</v>
      </c>
      <c r="O340" s="40" t="s">
        <v>107</v>
      </c>
      <c r="P340" s="38" t="s">
        <v>108</v>
      </c>
      <c r="Q340" s="41" t="s">
        <v>109</v>
      </c>
      <c r="R340" s="39" t="s">
        <v>110</v>
      </c>
      <c r="S340" s="40" t="s">
        <v>107</v>
      </c>
      <c r="T340" s="42" t="s">
        <v>122</v>
      </c>
      <c r="U340" s="38" t="s">
        <v>112</v>
      </c>
      <c r="V340" s="40">
        <v>60</v>
      </c>
      <c r="W340" s="38" t="s">
        <v>113</v>
      </c>
      <c r="X340" s="40"/>
      <c r="Y340" s="40"/>
      <c r="Z340" s="40"/>
      <c r="AA340" s="41"/>
      <c r="AB340" s="39">
        <v>90</v>
      </c>
      <c r="AC340" s="39">
        <v>10</v>
      </c>
      <c r="AD340" s="43" t="s">
        <v>129</v>
      </c>
      <c r="AE340" s="38" t="s">
        <v>115</v>
      </c>
      <c r="AF340" s="43">
        <v>2</v>
      </c>
      <c r="AG340" s="43">
        <v>456000</v>
      </c>
      <c r="AH340" s="44">
        <f t="shared" si="25"/>
        <v>912000</v>
      </c>
      <c r="AI340" s="45">
        <f t="shared" si="26"/>
        <v>1021440.0000000001</v>
      </c>
      <c r="AJ340" s="46"/>
      <c r="AK340" s="47"/>
      <c r="AL340" s="46"/>
      <c r="AM340" s="46" t="s">
        <v>116</v>
      </c>
      <c r="AN340" s="36"/>
      <c r="AO340" s="38"/>
      <c r="AP340" s="38"/>
      <c r="AQ340" s="38"/>
      <c r="AR340" s="38" t="s">
        <v>758</v>
      </c>
      <c r="AS340" s="38" t="s">
        <v>758</v>
      </c>
      <c r="AT340" s="38"/>
      <c r="AU340" s="38"/>
      <c r="AV340" s="38"/>
      <c r="AW340" s="38"/>
      <c r="AX340" s="38"/>
      <c r="AY340" s="38"/>
      <c r="BC340" s="50">
        <v>279</v>
      </c>
    </row>
    <row r="341" spans="1:257" s="50" customFormat="1" ht="12.95" customHeight="1">
      <c r="A341" s="36" t="s">
        <v>350</v>
      </c>
      <c r="B341" s="36"/>
      <c r="C341" s="37"/>
      <c r="D341" s="36">
        <v>210023439</v>
      </c>
      <c r="E341" s="38" t="s">
        <v>1477</v>
      </c>
      <c r="F341" s="38">
        <v>22100279</v>
      </c>
      <c r="G341" s="38" t="s">
        <v>1495</v>
      </c>
      <c r="H341" s="38" t="s">
        <v>759</v>
      </c>
      <c r="I341" s="38" t="s">
        <v>760</v>
      </c>
      <c r="J341" s="38" t="s">
        <v>761</v>
      </c>
      <c r="K341" s="39" t="s">
        <v>104</v>
      </c>
      <c r="L341" s="40" t="s">
        <v>105</v>
      </c>
      <c r="M341" s="38" t="s">
        <v>121</v>
      </c>
      <c r="N341" s="41" t="s">
        <v>83</v>
      </c>
      <c r="O341" s="40" t="s">
        <v>107</v>
      </c>
      <c r="P341" s="38" t="s">
        <v>108</v>
      </c>
      <c r="Q341" s="41" t="s">
        <v>109</v>
      </c>
      <c r="R341" s="39" t="s">
        <v>110</v>
      </c>
      <c r="S341" s="40" t="s">
        <v>107</v>
      </c>
      <c r="T341" s="42" t="s">
        <v>122</v>
      </c>
      <c r="U341" s="38" t="s">
        <v>112</v>
      </c>
      <c r="V341" s="40">
        <v>60</v>
      </c>
      <c r="W341" s="38" t="s">
        <v>113</v>
      </c>
      <c r="X341" s="40"/>
      <c r="Y341" s="40"/>
      <c r="Z341" s="40"/>
      <c r="AA341" s="41">
        <v>30</v>
      </c>
      <c r="AB341" s="39">
        <v>60</v>
      </c>
      <c r="AC341" s="39">
        <v>10</v>
      </c>
      <c r="AD341" s="43" t="s">
        <v>129</v>
      </c>
      <c r="AE341" s="38" t="s">
        <v>115</v>
      </c>
      <c r="AF341" s="43">
        <v>18</v>
      </c>
      <c r="AG341" s="43">
        <v>2835</v>
      </c>
      <c r="AH341" s="44">
        <f t="shared" si="25"/>
        <v>51030</v>
      </c>
      <c r="AI341" s="45">
        <f t="shared" si="26"/>
        <v>57153.600000000006</v>
      </c>
      <c r="AJ341" s="46"/>
      <c r="AK341" s="47"/>
      <c r="AL341" s="46"/>
      <c r="AM341" s="46" t="s">
        <v>116</v>
      </c>
      <c r="AN341" s="36"/>
      <c r="AO341" s="38"/>
      <c r="AP341" s="38"/>
      <c r="AQ341" s="38"/>
      <c r="AR341" s="38" t="s">
        <v>762</v>
      </c>
      <c r="AS341" s="38" t="s">
        <v>762</v>
      </c>
      <c r="AT341" s="38"/>
      <c r="AU341" s="38"/>
      <c r="AV341" s="38"/>
      <c r="AW341" s="38"/>
      <c r="AX341" s="38"/>
      <c r="AY341" s="38"/>
      <c r="BC341" s="50">
        <v>280</v>
      </c>
    </row>
    <row r="342" spans="1:257" s="50" customFormat="1" ht="12.95" customHeight="1">
      <c r="A342" s="36" t="s">
        <v>350</v>
      </c>
      <c r="B342" s="36"/>
      <c r="C342" s="37"/>
      <c r="D342" s="36">
        <v>210023436</v>
      </c>
      <c r="E342" s="38" t="s">
        <v>1480</v>
      </c>
      <c r="F342" s="38">
        <v>22100280</v>
      </c>
      <c r="G342" s="38" t="s">
        <v>1496</v>
      </c>
      <c r="H342" s="64" t="s">
        <v>763</v>
      </c>
      <c r="I342" s="64" t="s">
        <v>760</v>
      </c>
      <c r="J342" s="64" t="s">
        <v>764</v>
      </c>
      <c r="K342" s="39" t="s">
        <v>104</v>
      </c>
      <c r="L342" s="40" t="s">
        <v>105</v>
      </c>
      <c r="M342" s="38" t="s">
        <v>121</v>
      </c>
      <c r="N342" s="41" t="s">
        <v>83</v>
      </c>
      <c r="O342" s="40" t="s">
        <v>107</v>
      </c>
      <c r="P342" s="38" t="s">
        <v>108</v>
      </c>
      <c r="Q342" s="41" t="s">
        <v>109</v>
      </c>
      <c r="R342" s="39" t="s">
        <v>110</v>
      </c>
      <c r="S342" s="40" t="s">
        <v>107</v>
      </c>
      <c r="T342" s="42" t="s">
        <v>122</v>
      </c>
      <c r="U342" s="38" t="s">
        <v>112</v>
      </c>
      <c r="V342" s="40">
        <v>60</v>
      </c>
      <c r="W342" s="38" t="s">
        <v>113</v>
      </c>
      <c r="X342" s="40"/>
      <c r="Y342" s="40"/>
      <c r="Z342" s="40"/>
      <c r="AA342" s="41">
        <v>30</v>
      </c>
      <c r="AB342" s="39">
        <v>60</v>
      </c>
      <c r="AC342" s="39">
        <v>10</v>
      </c>
      <c r="AD342" s="43" t="s">
        <v>129</v>
      </c>
      <c r="AE342" s="38" t="s">
        <v>115</v>
      </c>
      <c r="AF342" s="43">
        <v>40</v>
      </c>
      <c r="AG342" s="43">
        <v>8800</v>
      </c>
      <c r="AH342" s="44">
        <f t="shared" si="25"/>
        <v>352000</v>
      </c>
      <c r="AI342" s="45">
        <f t="shared" si="26"/>
        <v>394240.00000000006</v>
      </c>
      <c r="AJ342" s="46"/>
      <c r="AK342" s="47"/>
      <c r="AL342" s="46"/>
      <c r="AM342" s="46" t="s">
        <v>116</v>
      </c>
      <c r="AN342" s="36"/>
      <c r="AO342" s="38"/>
      <c r="AP342" s="38"/>
      <c r="AQ342" s="38"/>
      <c r="AR342" s="38" t="s">
        <v>765</v>
      </c>
      <c r="AS342" s="38" t="s">
        <v>765</v>
      </c>
      <c r="AT342" s="38"/>
      <c r="AU342" s="38"/>
      <c r="AV342" s="38"/>
      <c r="AW342" s="38"/>
      <c r="AX342" s="38"/>
      <c r="AY342" s="38"/>
      <c r="BC342" s="50">
        <v>281</v>
      </c>
    </row>
    <row r="343" spans="1:257" s="50" customFormat="1" ht="12.95" customHeight="1">
      <c r="A343" s="36" t="s">
        <v>350</v>
      </c>
      <c r="B343" s="36"/>
      <c r="C343" s="37"/>
      <c r="D343" s="36">
        <v>210023437</v>
      </c>
      <c r="E343" s="38" t="s">
        <v>1479</v>
      </c>
      <c r="F343" s="38">
        <v>22100281</v>
      </c>
      <c r="G343" s="38" t="s">
        <v>1497</v>
      </c>
      <c r="H343" s="38" t="s">
        <v>763</v>
      </c>
      <c r="I343" s="38" t="s">
        <v>760</v>
      </c>
      <c r="J343" s="38" t="s">
        <v>764</v>
      </c>
      <c r="K343" s="224" t="s">
        <v>104</v>
      </c>
      <c r="L343" s="40" t="s">
        <v>105</v>
      </c>
      <c r="M343" s="38" t="s">
        <v>121</v>
      </c>
      <c r="N343" s="41" t="s">
        <v>83</v>
      </c>
      <c r="O343" s="40" t="s">
        <v>107</v>
      </c>
      <c r="P343" s="38" t="s">
        <v>108</v>
      </c>
      <c r="Q343" s="41" t="s">
        <v>109</v>
      </c>
      <c r="R343" s="39" t="s">
        <v>110</v>
      </c>
      <c r="S343" s="40" t="s">
        <v>107</v>
      </c>
      <c r="T343" s="42" t="s">
        <v>122</v>
      </c>
      <c r="U343" s="38" t="s">
        <v>112</v>
      </c>
      <c r="V343" s="40">
        <v>60</v>
      </c>
      <c r="W343" s="38" t="s">
        <v>113</v>
      </c>
      <c r="X343" s="40"/>
      <c r="Y343" s="40"/>
      <c r="Z343" s="40"/>
      <c r="AA343" s="41">
        <v>30</v>
      </c>
      <c r="AB343" s="39">
        <v>60</v>
      </c>
      <c r="AC343" s="39">
        <v>10</v>
      </c>
      <c r="AD343" s="43" t="s">
        <v>129</v>
      </c>
      <c r="AE343" s="38" t="s">
        <v>115</v>
      </c>
      <c r="AF343" s="43">
        <v>40</v>
      </c>
      <c r="AG343" s="43">
        <v>14350</v>
      </c>
      <c r="AH343" s="44">
        <f t="shared" si="25"/>
        <v>574000</v>
      </c>
      <c r="AI343" s="45">
        <f t="shared" si="26"/>
        <v>642880.00000000012</v>
      </c>
      <c r="AJ343" s="46"/>
      <c r="AK343" s="47"/>
      <c r="AL343" s="46"/>
      <c r="AM343" s="46" t="s">
        <v>116</v>
      </c>
      <c r="AN343" s="36"/>
      <c r="AO343" s="38"/>
      <c r="AP343" s="38"/>
      <c r="AQ343" s="38"/>
      <c r="AR343" s="38" t="s">
        <v>766</v>
      </c>
      <c r="AS343" s="38" t="s">
        <v>766</v>
      </c>
      <c r="AT343" s="38"/>
      <c r="AU343" s="38"/>
      <c r="AV343" s="38"/>
      <c r="AW343" s="38"/>
      <c r="AX343" s="38"/>
      <c r="AY343" s="38"/>
      <c r="BC343" s="50">
        <v>282</v>
      </c>
    </row>
    <row r="344" spans="1:257" s="50" customFormat="1" ht="12.95" customHeight="1">
      <c r="A344" s="36" t="s">
        <v>350</v>
      </c>
      <c r="B344" s="36"/>
      <c r="C344" s="37"/>
      <c r="D344" s="36">
        <v>210023440</v>
      </c>
      <c r="E344" s="38" t="s">
        <v>1478</v>
      </c>
      <c r="F344" s="38">
        <v>22100282</v>
      </c>
      <c r="G344" s="38" t="s">
        <v>1498</v>
      </c>
      <c r="H344" s="225" t="s">
        <v>763</v>
      </c>
      <c r="I344" s="225" t="s">
        <v>760</v>
      </c>
      <c r="J344" s="225" t="s">
        <v>764</v>
      </c>
      <c r="K344" s="39" t="s">
        <v>104</v>
      </c>
      <c r="L344" s="40" t="s">
        <v>105</v>
      </c>
      <c r="M344" s="38" t="s">
        <v>121</v>
      </c>
      <c r="N344" s="41" t="s">
        <v>83</v>
      </c>
      <c r="O344" s="40" t="s">
        <v>107</v>
      </c>
      <c r="P344" s="38" t="s">
        <v>108</v>
      </c>
      <c r="Q344" s="41" t="s">
        <v>109</v>
      </c>
      <c r="R344" s="39" t="s">
        <v>110</v>
      </c>
      <c r="S344" s="40" t="s">
        <v>107</v>
      </c>
      <c r="T344" s="42" t="s">
        <v>122</v>
      </c>
      <c r="U344" s="38" t="s">
        <v>112</v>
      </c>
      <c r="V344" s="40">
        <v>60</v>
      </c>
      <c r="W344" s="38" t="s">
        <v>113</v>
      </c>
      <c r="X344" s="40"/>
      <c r="Y344" s="40"/>
      <c r="Z344" s="40"/>
      <c r="AA344" s="41">
        <v>30</v>
      </c>
      <c r="AB344" s="39">
        <v>60</v>
      </c>
      <c r="AC344" s="39">
        <v>10</v>
      </c>
      <c r="AD344" s="43" t="s">
        <v>129</v>
      </c>
      <c r="AE344" s="38" t="s">
        <v>115</v>
      </c>
      <c r="AF344" s="43">
        <v>40</v>
      </c>
      <c r="AG344" s="43">
        <v>5404.7</v>
      </c>
      <c r="AH344" s="44">
        <f t="shared" si="25"/>
        <v>216188</v>
      </c>
      <c r="AI344" s="45">
        <f t="shared" si="26"/>
        <v>242130.56000000003</v>
      </c>
      <c r="AJ344" s="46"/>
      <c r="AK344" s="47"/>
      <c r="AL344" s="46"/>
      <c r="AM344" s="46" t="s">
        <v>116</v>
      </c>
      <c r="AN344" s="36"/>
      <c r="AO344" s="38"/>
      <c r="AP344" s="38"/>
      <c r="AQ344" s="38"/>
      <c r="AR344" s="38" t="s">
        <v>767</v>
      </c>
      <c r="AS344" s="38" t="s">
        <v>767</v>
      </c>
      <c r="AT344" s="38"/>
      <c r="AU344" s="38"/>
      <c r="AV344" s="38"/>
      <c r="AW344" s="38"/>
      <c r="AX344" s="38"/>
      <c r="AY344" s="38"/>
      <c r="BC344" s="50">
        <v>283</v>
      </c>
    </row>
    <row r="345" spans="1:257" s="705" customFormat="1" ht="12.95" customHeight="1">
      <c r="A345" s="692" t="s">
        <v>350</v>
      </c>
      <c r="B345" s="692"/>
      <c r="C345" s="693"/>
      <c r="D345" s="692">
        <v>210023438</v>
      </c>
      <c r="E345" s="694" t="s">
        <v>1481</v>
      </c>
      <c r="F345" s="694">
        <v>22100283</v>
      </c>
      <c r="G345" s="694" t="s">
        <v>1499</v>
      </c>
      <c r="H345" s="694" t="s">
        <v>768</v>
      </c>
      <c r="I345" s="694" t="s">
        <v>760</v>
      </c>
      <c r="J345" s="694" t="s">
        <v>769</v>
      </c>
      <c r="K345" s="695" t="s">
        <v>104</v>
      </c>
      <c r="L345" s="696" t="s">
        <v>105</v>
      </c>
      <c r="M345" s="694" t="s">
        <v>121</v>
      </c>
      <c r="N345" s="697" t="s">
        <v>83</v>
      </c>
      <c r="O345" s="696" t="s">
        <v>107</v>
      </c>
      <c r="P345" s="694" t="s">
        <v>108</v>
      </c>
      <c r="Q345" s="697" t="s">
        <v>109</v>
      </c>
      <c r="R345" s="695" t="s">
        <v>110</v>
      </c>
      <c r="S345" s="696" t="s">
        <v>107</v>
      </c>
      <c r="T345" s="698" t="s">
        <v>122</v>
      </c>
      <c r="U345" s="694" t="s">
        <v>112</v>
      </c>
      <c r="V345" s="696">
        <v>60</v>
      </c>
      <c r="W345" s="694" t="s">
        <v>113</v>
      </c>
      <c r="X345" s="696"/>
      <c r="Y345" s="696"/>
      <c r="Z345" s="696"/>
      <c r="AA345" s="697">
        <v>30</v>
      </c>
      <c r="AB345" s="695">
        <v>60</v>
      </c>
      <c r="AC345" s="695">
        <v>10</v>
      </c>
      <c r="AD345" s="700" t="s">
        <v>129</v>
      </c>
      <c r="AE345" s="694" t="s">
        <v>115</v>
      </c>
      <c r="AF345" s="700">
        <v>17</v>
      </c>
      <c r="AG345" s="700">
        <v>30547</v>
      </c>
      <c r="AH345" s="701">
        <v>0</v>
      </c>
      <c r="AI345" s="702">
        <v>0</v>
      </c>
      <c r="AJ345" s="703"/>
      <c r="AK345" s="704"/>
      <c r="AL345" s="703"/>
      <c r="AM345" s="703" t="s">
        <v>116</v>
      </c>
      <c r="AN345" s="692"/>
      <c r="AO345" s="694"/>
      <c r="AP345" s="694"/>
      <c r="AQ345" s="694"/>
      <c r="AR345" s="694" t="s">
        <v>770</v>
      </c>
      <c r="AS345" s="694" t="s">
        <v>770</v>
      </c>
      <c r="AT345" s="694"/>
      <c r="AU345" s="694"/>
      <c r="AV345" s="694"/>
      <c r="AW345" s="694"/>
      <c r="AX345" s="694"/>
      <c r="AY345" s="694" t="s">
        <v>3920</v>
      </c>
      <c r="AZ345" s="705" t="s">
        <v>3958</v>
      </c>
      <c r="BC345" s="705">
        <v>284</v>
      </c>
    </row>
    <row r="346" spans="1:257" s="50" customFormat="1" ht="12.95" customHeight="1">
      <c r="A346" s="36" t="s">
        <v>350</v>
      </c>
      <c r="B346" s="36"/>
      <c r="C346" s="37"/>
      <c r="D346" s="36">
        <v>210018545</v>
      </c>
      <c r="E346" s="38" t="s">
        <v>1453</v>
      </c>
      <c r="F346" s="38">
        <v>22100284</v>
      </c>
      <c r="G346" s="38" t="s">
        <v>1500</v>
      </c>
      <c r="H346" s="38" t="s">
        <v>771</v>
      </c>
      <c r="I346" s="38" t="s">
        <v>772</v>
      </c>
      <c r="J346" s="38" t="s">
        <v>773</v>
      </c>
      <c r="K346" s="39" t="s">
        <v>104</v>
      </c>
      <c r="L346" s="40" t="s">
        <v>105</v>
      </c>
      <c r="M346" s="38"/>
      <c r="N346" s="41" t="s">
        <v>106</v>
      </c>
      <c r="O346" s="40" t="s">
        <v>107</v>
      </c>
      <c r="P346" s="38" t="s">
        <v>108</v>
      </c>
      <c r="Q346" s="41" t="s">
        <v>109</v>
      </c>
      <c r="R346" s="39" t="s">
        <v>110</v>
      </c>
      <c r="S346" s="40" t="s">
        <v>107</v>
      </c>
      <c r="T346" s="42" t="s">
        <v>122</v>
      </c>
      <c r="U346" s="38" t="s">
        <v>112</v>
      </c>
      <c r="V346" s="40">
        <v>60</v>
      </c>
      <c r="W346" s="38" t="s">
        <v>113</v>
      </c>
      <c r="X346" s="40"/>
      <c r="Y346" s="40"/>
      <c r="Z346" s="40"/>
      <c r="AA346" s="41">
        <v>0</v>
      </c>
      <c r="AB346" s="39">
        <v>90</v>
      </c>
      <c r="AC346" s="39">
        <v>10</v>
      </c>
      <c r="AD346" s="43" t="s">
        <v>179</v>
      </c>
      <c r="AE346" s="38" t="s">
        <v>115</v>
      </c>
      <c r="AF346" s="43">
        <v>7</v>
      </c>
      <c r="AG346" s="43">
        <v>511500</v>
      </c>
      <c r="AH346" s="44">
        <v>0</v>
      </c>
      <c r="AI346" s="45">
        <f t="shared" ref="AI346:AI358" si="27">AH346*1.12</f>
        <v>0</v>
      </c>
      <c r="AJ346" s="46"/>
      <c r="AK346" s="47"/>
      <c r="AL346" s="46"/>
      <c r="AM346" s="46" t="s">
        <v>116</v>
      </c>
      <c r="AN346" s="36"/>
      <c r="AO346" s="38"/>
      <c r="AP346" s="38"/>
      <c r="AQ346" s="38"/>
      <c r="AR346" s="38" t="s">
        <v>774</v>
      </c>
      <c r="AS346" s="38" t="s">
        <v>774</v>
      </c>
      <c r="AT346" s="38"/>
      <c r="AU346" s="38"/>
      <c r="AV346" s="38"/>
      <c r="AW346" s="38"/>
      <c r="AX346" s="38"/>
      <c r="AY346" s="38"/>
      <c r="BC346" s="50">
        <v>285</v>
      </c>
    </row>
    <row r="347" spans="1:257" s="50" customFormat="1" ht="12.95" customHeight="1">
      <c r="A347" s="348" t="s">
        <v>350</v>
      </c>
      <c r="B347" s="347"/>
      <c r="C347" s="347"/>
      <c r="D347" s="348">
        <v>210018545</v>
      </c>
      <c r="E347" s="348" t="s">
        <v>3910</v>
      </c>
      <c r="F347" s="348">
        <v>22100284</v>
      </c>
      <c r="G347" s="328"/>
      <c r="H347" s="445" t="s">
        <v>771</v>
      </c>
      <c r="I347" s="445" t="s">
        <v>772</v>
      </c>
      <c r="J347" s="445" t="s">
        <v>773</v>
      </c>
      <c r="K347" s="348" t="s">
        <v>104</v>
      </c>
      <c r="L347" s="348" t="s">
        <v>105</v>
      </c>
      <c r="M347" s="327"/>
      <c r="N347" s="348" t="s">
        <v>106</v>
      </c>
      <c r="O347" s="347" t="s">
        <v>107</v>
      </c>
      <c r="P347" s="350" t="s">
        <v>108</v>
      </c>
      <c r="Q347" s="327" t="s">
        <v>109</v>
      </c>
      <c r="R347" s="327" t="s">
        <v>110</v>
      </c>
      <c r="S347" s="347" t="s">
        <v>107</v>
      </c>
      <c r="T347" s="350" t="s">
        <v>122</v>
      </c>
      <c r="U347" s="327" t="s">
        <v>112</v>
      </c>
      <c r="V347" s="327">
        <v>60</v>
      </c>
      <c r="W347" s="327" t="s">
        <v>113</v>
      </c>
      <c r="X347" s="327"/>
      <c r="Y347" s="327"/>
      <c r="Z347" s="327"/>
      <c r="AA347" s="579">
        <v>0</v>
      </c>
      <c r="AB347" s="327">
        <v>90</v>
      </c>
      <c r="AC347" s="579">
        <v>10</v>
      </c>
      <c r="AD347" s="327" t="s">
        <v>179</v>
      </c>
      <c r="AE347" s="327" t="s">
        <v>115</v>
      </c>
      <c r="AF347" s="591">
        <v>6.7</v>
      </c>
      <c r="AG347" s="597">
        <v>511500</v>
      </c>
      <c r="AH347" s="602">
        <f t="shared" ref="AH347:AH354" si="28">AF347*AG347</f>
        <v>3427050</v>
      </c>
      <c r="AI347" s="616">
        <f t="shared" si="27"/>
        <v>3838296.0000000005</v>
      </c>
      <c r="AJ347" s="349"/>
      <c r="AK347" s="349"/>
      <c r="AL347" s="349"/>
      <c r="AM347" s="637" t="s">
        <v>116</v>
      </c>
      <c r="AN347" s="644"/>
      <c r="AO347" s="644"/>
      <c r="AP347" s="327"/>
      <c r="AQ347" s="327"/>
      <c r="AR347" s="327" t="s">
        <v>774</v>
      </c>
      <c r="AS347" s="328"/>
      <c r="AT347" s="327"/>
      <c r="AU347" s="327"/>
      <c r="AV347" s="327"/>
      <c r="AW347" s="327"/>
      <c r="AX347" s="327"/>
      <c r="AY347" s="327" t="s">
        <v>3871</v>
      </c>
      <c r="AZ347" s="680"/>
      <c r="BA347" s="329"/>
      <c r="BB347" s="446" t="e">
        <f>VLOOKUP(#REF!,E1:BC344,52,0)</f>
        <v>#REF!</v>
      </c>
      <c r="BC347" s="446" t="e">
        <f>BB347+0.5</f>
        <v>#REF!</v>
      </c>
      <c r="BD347" s="329"/>
      <c r="BE347" s="329"/>
      <c r="BF347" s="329"/>
      <c r="BG347" s="329"/>
      <c r="BH347" s="329"/>
      <c r="BI347" s="329"/>
      <c r="BJ347" s="329"/>
      <c r="BK347" s="329"/>
      <c r="BL347" s="329"/>
      <c r="BM347" s="329"/>
      <c r="BN347" s="329"/>
      <c r="BO347" s="329"/>
      <c r="BP347" s="329"/>
      <c r="BQ347" s="329"/>
      <c r="BR347" s="329"/>
      <c r="BS347" s="329"/>
      <c r="BT347" s="329"/>
      <c r="BU347" s="329"/>
      <c r="BV347" s="329"/>
      <c r="BW347" s="329"/>
      <c r="BX347" s="329"/>
      <c r="BY347" s="329"/>
      <c r="BZ347" s="329"/>
      <c r="CA347" s="329"/>
      <c r="CB347" s="329"/>
      <c r="CC347" s="329"/>
      <c r="CD347" s="329"/>
      <c r="CE347" s="329"/>
      <c r="CF347" s="329"/>
      <c r="CG347" s="329"/>
      <c r="CH347" s="329"/>
      <c r="CI347" s="329"/>
      <c r="CJ347" s="329"/>
      <c r="CK347" s="329"/>
      <c r="CL347" s="329"/>
      <c r="CM347" s="329"/>
      <c r="CN347" s="329"/>
      <c r="CO347" s="329"/>
      <c r="CP347" s="329"/>
      <c r="CQ347" s="329"/>
      <c r="CR347" s="329"/>
      <c r="CS347" s="329"/>
      <c r="CT347" s="329"/>
      <c r="CU347" s="329"/>
      <c r="CV347" s="329"/>
      <c r="CW347" s="329"/>
      <c r="CX347" s="329"/>
      <c r="CY347" s="329"/>
      <c r="CZ347" s="329"/>
      <c r="DA347" s="329"/>
      <c r="DB347" s="329"/>
      <c r="DC347" s="329"/>
      <c r="DD347" s="329"/>
      <c r="DE347" s="329"/>
      <c r="DF347" s="329"/>
      <c r="DG347" s="329"/>
      <c r="DH347" s="329"/>
      <c r="DI347" s="329"/>
      <c r="DJ347" s="329"/>
      <c r="DK347" s="329"/>
      <c r="DL347" s="329"/>
      <c r="DM347" s="329"/>
      <c r="DN347" s="329"/>
      <c r="DO347" s="329"/>
      <c r="DP347" s="329"/>
      <c r="DQ347" s="329"/>
      <c r="DR347" s="329"/>
      <c r="DS347" s="329"/>
      <c r="DT347" s="329"/>
      <c r="DU347" s="329"/>
      <c r="DV347" s="329"/>
      <c r="DW347" s="329"/>
      <c r="DX347" s="329"/>
      <c r="DY347" s="329"/>
      <c r="DZ347" s="329"/>
      <c r="EA347" s="329"/>
      <c r="EB347" s="329"/>
      <c r="EC347" s="329"/>
      <c r="ED347" s="329"/>
      <c r="EE347" s="329"/>
      <c r="EF347" s="329"/>
      <c r="EG347" s="329"/>
      <c r="EH347" s="329"/>
      <c r="EI347" s="329"/>
      <c r="EJ347" s="329"/>
      <c r="EK347" s="329"/>
      <c r="EL347" s="329"/>
      <c r="EM347" s="329"/>
      <c r="EN347" s="329"/>
      <c r="EO347" s="329"/>
      <c r="EP347" s="329"/>
      <c r="EQ347" s="329"/>
      <c r="ER347" s="329"/>
      <c r="ES347" s="329"/>
      <c r="ET347" s="329"/>
      <c r="EU347" s="329"/>
      <c r="EV347" s="329"/>
      <c r="EW347" s="329"/>
      <c r="EX347" s="329"/>
      <c r="EY347" s="329"/>
      <c r="EZ347" s="329"/>
      <c r="FA347" s="329"/>
      <c r="FB347" s="329"/>
      <c r="FC347" s="329"/>
      <c r="FD347" s="329"/>
      <c r="FE347" s="329"/>
      <c r="FF347" s="329"/>
      <c r="FG347" s="329"/>
      <c r="FH347" s="329"/>
      <c r="FI347" s="329"/>
      <c r="FJ347" s="329"/>
      <c r="FK347" s="329"/>
      <c r="FL347" s="329"/>
      <c r="FM347" s="329"/>
      <c r="FN347" s="329"/>
      <c r="FO347" s="329"/>
      <c r="FP347" s="329"/>
      <c r="FQ347" s="329"/>
      <c r="FR347" s="329"/>
      <c r="FS347" s="329"/>
      <c r="FT347" s="329"/>
      <c r="FU347" s="329"/>
      <c r="FV347" s="329"/>
      <c r="FW347" s="329"/>
      <c r="FX347" s="329"/>
      <c r="FY347" s="329"/>
      <c r="FZ347" s="329"/>
      <c r="GA347" s="329"/>
      <c r="GB347" s="329"/>
      <c r="GC347" s="329"/>
      <c r="GD347" s="329"/>
      <c r="GE347" s="329"/>
      <c r="GF347" s="329"/>
      <c r="GG347" s="329"/>
      <c r="GH347" s="329"/>
      <c r="GI347" s="329"/>
      <c r="GJ347" s="329"/>
      <c r="GK347" s="329"/>
      <c r="GL347" s="329"/>
      <c r="GM347" s="329"/>
      <c r="GN347" s="329"/>
      <c r="GO347" s="329"/>
      <c r="GP347" s="329"/>
      <c r="GQ347" s="329"/>
      <c r="GR347" s="329"/>
      <c r="GS347" s="329"/>
      <c r="GT347" s="329"/>
      <c r="GU347" s="329"/>
      <c r="GV347" s="329"/>
      <c r="GW347" s="329"/>
      <c r="GX347" s="329"/>
      <c r="GY347" s="329"/>
      <c r="GZ347" s="329"/>
      <c r="HA347" s="329"/>
      <c r="HB347" s="329"/>
      <c r="HC347" s="329"/>
      <c r="HD347" s="329"/>
      <c r="HE347" s="329"/>
      <c r="HF347" s="329"/>
      <c r="HG347" s="329"/>
      <c r="HH347" s="329"/>
      <c r="HI347" s="329"/>
      <c r="HJ347" s="329"/>
      <c r="HK347" s="329"/>
      <c r="HL347" s="329"/>
      <c r="HM347" s="329"/>
      <c r="HN347" s="329"/>
      <c r="HO347" s="329"/>
      <c r="HP347" s="329"/>
      <c r="HQ347" s="329"/>
      <c r="HR347" s="329"/>
      <c r="HS347" s="329"/>
      <c r="HT347" s="329"/>
      <c r="HU347" s="329"/>
      <c r="HV347" s="329"/>
      <c r="HW347" s="329"/>
      <c r="HX347" s="329"/>
      <c r="HY347" s="329"/>
      <c r="HZ347" s="329"/>
      <c r="IA347" s="329"/>
      <c r="IB347" s="329"/>
      <c r="IC347" s="329"/>
      <c r="ID347" s="329"/>
      <c r="IE347" s="329"/>
      <c r="IF347" s="329"/>
      <c r="IG347" s="329"/>
      <c r="IH347" s="329"/>
      <c r="II347" s="329"/>
      <c r="IJ347" s="329"/>
      <c r="IK347" s="329"/>
      <c r="IL347" s="329"/>
      <c r="IM347" s="329"/>
      <c r="IN347" s="329"/>
      <c r="IO347" s="329"/>
      <c r="IP347" s="329"/>
      <c r="IQ347" s="329"/>
      <c r="IR347" s="329"/>
      <c r="IS347" s="329"/>
      <c r="IT347" s="329"/>
      <c r="IU347" s="329"/>
      <c r="IV347" s="329"/>
      <c r="IW347" s="329"/>
    </row>
    <row r="348" spans="1:257" s="50" customFormat="1" ht="12.95" customHeight="1">
      <c r="A348" s="36" t="s">
        <v>350</v>
      </c>
      <c r="B348" s="36"/>
      <c r="C348" s="37"/>
      <c r="D348" s="36">
        <v>210014332</v>
      </c>
      <c r="E348" s="38" t="s">
        <v>1454</v>
      </c>
      <c r="F348" s="38">
        <v>22100285</v>
      </c>
      <c r="G348" s="38" t="s">
        <v>1501</v>
      </c>
      <c r="H348" s="38" t="s">
        <v>775</v>
      </c>
      <c r="I348" s="38" t="s">
        <v>772</v>
      </c>
      <c r="J348" s="38" t="s">
        <v>776</v>
      </c>
      <c r="K348" s="39" t="s">
        <v>104</v>
      </c>
      <c r="L348" s="40" t="s">
        <v>105</v>
      </c>
      <c r="M348" s="38"/>
      <c r="N348" s="41" t="s">
        <v>106</v>
      </c>
      <c r="O348" s="40" t="s">
        <v>107</v>
      </c>
      <c r="P348" s="38" t="s">
        <v>108</v>
      </c>
      <c r="Q348" s="41" t="s">
        <v>109</v>
      </c>
      <c r="R348" s="39" t="s">
        <v>110</v>
      </c>
      <c r="S348" s="40" t="s">
        <v>107</v>
      </c>
      <c r="T348" s="42" t="s">
        <v>122</v>
      </c>
      <c r="U348" s="38" t="s">
        <v>112</v>
      </c>
      <c r="V348" s="40">
        <v>60</v>
      </c>
      <c r="W348" s="38" t="s">
        <v>113</v>
      </c>
      <c r="X348" s="40"/>
      <c r="Y348" s="40"/>
      <c r="Z348" s="40"/>
      <c r="AA348" s="41">
        <v>0</v>
      </c>
      <c r="AB348" s="39">
        <v>90</v>
      </c>
      <c r="AC348" s="39">
        <v>10</v>
      </c>
      <c r="AD348" s="43" t="s">
        <v>179</v>
      </c>
      <c r="AE348" s="38" t="s">
        <v>115</v>
      </c>
      <c r="AF348" s="43">
        <v>10</v>
      </c>
      <c r="AG348" s="43">
        <v>557666.67000000004</v>
      </c>
      <c r="AH348" s="44">
        <f t="shared" si="28"/>
        <v>5576666.7000000002</v>
      </c>
      <c r="AI348" s="45">
        <f t="shared" si="27"/>
        <v>6245866.7040000008</v>
      </c>
      <c r="AJ348" s="46"/>
      <c r="AK348" s="47"/>
      <c r="AL348" s="46"/>
      <c r="AM348" s="46" t="s">
        <v>116</v>
      </c>
      <c r="AN348" s="36"/>
      <c r="AO348" s="38"/>
      <c r="AP348" s="38"/>
      <c r="AQ348" s="38"/>
      <c r="AR348" s="38" t="s">
        <v>777</v>
      </c>
      <c r="AS348" s="38" t="s">
        <v>777</v>
      </c>
      <c r="AT348" s="38"/>
      <c r="AU348" s="38"/>
      <c r="AV348" s="38"/>
      <c r="AW348" s="38"/>
      <c r="AX348" s="38"/>
      <c r="AY348" s="38"/>
      <c r="BC348" s="50">
        <v>286</v>
      </c>
    </row>
    <row r="349" spans="1:257" s="50" customFormat="1" ht="12.95" customHeight="1">
      <c r="A349" s="36" t="s">
        <v>350</v>
      </c>
      <c r="B349" s="36"/>
      <c r="C349" s="37"/>
      <c r="D349" s="36">
        <v>210008281</v>
      </c>
      <c r="E349" s="38" t="s">
        <v>1455</v>
      </c>
      <c r="F349" s="38">
        <v>22100286</v>
      </c>
      <c r="G349" s="38" t="s">
        <v>1502</v>
      </c>
      <c r="H349" s="38" t="s">
        <v>778</v>
      </c>
      <c r="I349" s="38" t="s">
        <v>772</v>
      </c>
      <c r="J349" s="38" t="s">
        <v>779</v>
      </c>
      <c r="K349" s="39" t="s">
        <v>104</v>
      </c>
      <c r="L349" s="40" t="s">
        <v>105</v>
      </c>
      <c r="M349" s="38"/>
      <c r="N349" s="41" t="s">
        <v>106</v>
      </c>
      <c r="O349" s="40" t="s">
        <v>107</v>
      </c>
      <c r="P349" s="38" t="s">
        <v>108</v>
      </c>
      <c r="Q349" s="41" t="s">
        <v>109</v>
      </c>
      <c r="R349" s="39" t="s">
        <v>110</v>
      </c>
      <c r="S349" s="40" t="s">
        <v>107</v>
      </c>
      <c r="T349" s="42" t="s">
        <v>122</v>
      </c>
      <c r="U349" s="38" t="s">
        <v>112</v>
      </c>
      <c r="V349" s="40">
        <v>60</v>
      </c>
      <c r="W349" s="38" t="s">
        <v>113</v>
      </c>
      <c r="X349" s="40"/>
      <c r="Y349" s="40"/>
      <c r="Z349" s="40"/>
      <c r="AA349" s="41">
        <v>0</v>
      </c>
      <c r="AB349" s="39">
        <v>90</v>
      </c>
      <c r="AC349" s="39">
        <v>10</v>
      </c>
      <c r="AD349" s="43" t="s">
        <v>179</v>
      </c>
      <c r="AE349" s="38" t="s">
        <v>115</v>
      </c>
      <c r="AF349" s="43">
        <v>6</v>
      </c>
      <c r="AG349" s="43">
        <v>557666.67000000004</v>
      </c>
      <c r="AH349" s="44">
        <f t="shared" si="28"/>
        <v>3346000.0200000005</v>
      </c>
      <c r="AI349" s="45">
        <f t="shared" si="27"/>
        <v>3747520.0224000011</v>
      </c>
      <c r="AJ349" s="46"/>
      <c r="AK349" s="47"/>
      <c r="AL349" s="46"/>
      <c r="AM349" s="46" t="s">
        <v>116</v>
      </c>
      <c r="AN349" s="36"/>
      <c r="AO349" s="38"/>
      <c r="AP349" s="38"/>
      <c r="AQ349" s="38"/>
      <c r="AR349" s="38" t="s">
        <v>780</v>
      </c>
      <c r="AS349" s="38" t="s">
        <v>780</v>
      </c>
      <c r="AT349" s="38"/>
      <c r="AU349" s="38"/>
      <c r="AV349" s="38"/>
      <c r="AW349" s="38"/>
      <c r="AX349" s="38"/>
      <c r="AY349" s="38"/>
      <c r="BC349" s="50">
        <v>287</v>
      </c>
    </row>
    <row r="350" spans="1:257" s="50" customFormat="1" ht="12.95" customHeight="1">
      <c r="A350" s="36" t="s">
        <v>350</v>
      </c>
      <c r="B350" s="36"/>
      <c r="C350" s="37"/>
      <c r="D350" s="36">
        <v>210014334</v>
      </c>
      <c r="E350" s="38" t="s">
        <v>1456</v>
      </c>
      <c r="F350" s="38">
        <v>22100287</v>
      </c>
      <c r="G350" s="38" t="s">
        <v>1503</v>
      </c>
      <c r="H350" s="38" t="s">
        <v>781</v>
      </c>
      <c r="I350" s="38" t="s">
        <v>772</v>
      </c>
      <c r="J350" s="38" t="s">
        <v>782</v>
      </c>
      <c r="K350" s="39" t="s">
        <v>104</v>
      </c>
      <c r="L350" s="40" t="s">
        <v>105</v>
      </c>
      <c r="M350" s="38"/>
      <c r="N350" s="41" t="s">
        <v>106</v>
      </c>
      <c r="O350" s="40" t="s">
        <v>107</v>
      </c>
      <c r="P350" s="38" t="s">
        <v>108</v>
      </c>
      <c r="Q350" s="41" t="s">
        <v>109</v>
      </c>
      <c r="R350" s="39" t="s">
        <v>110</v>
      </c>
      <c r="S350" s="40" t="s">
        <v>107</v>
      </c>
      <c r="T350" s="42" t="s">
        <v>122</v>
      </c>
      <c r="U350" s="38" t="s">
        <v>112</v>
      </c>
      <c r="V350" s="40">
        <v>60</v>
      </c>
      <c r="W350" s="38" t="s">
        <v>113</v>
      </c>
      <c r="X350" s="40"/>
      <c r="Y350" s="40"/>
      <c r="Z350" s="40"/>
      <c r="AA350" s="41">
        <v>0</v>
      </c>
      <c r="AB350" s="39">
        <v>90</v>
      </c>
      <c r="AC350" s="39">
        <v>10</v>
      </c>
      <c r="AD350" s="43" t="s">
        <v>179</v>
      </c>
      <c r="AE350" s="38" t="s">
        <v>115</v>
      </c>
      <c r="AF350" s="43">
        <v>5</v>
      </c>
      <c r="AG350" s="43">
        <v>511500</v>
      </c>
      <c r="AH350" s="44">
        <f t="shared" si="28"/>
        <v>2557500</v>
      </c>
      <c r="AI350" s="45">
        <f t="shared" si="27"/>
        <v>2864400.0000000005</v>
      </c>
      <c r="AJ350" s="46"/>
      <c r="AK350" s="47"/>
      <c r="AL350" s="46"/>
      <c r="AM350" s="46" t="s">
        <v>116</v>
      </c>
      <c r="AN350" s="36"/>
      <c r="AO350" s="38"/>
      <c r="AP350" s="38"/>
      <c r="AQ350" s="38"/>
      <c r="AR350" s="38" t="s">
        <v>783</v>
      </c>
      <c r="AS350" s="38" t="s">
        <v>783</v>
      </c>
      <c r="AT350" s="38"/>
      <c r="AU350" s="38"/>
      <c r="AV350" s="38"/>
      <c r="AW350" s="38"/>
      <c r="AX350" s="38"/>
      <c r="AY350" s="38"/>
      <c r="BC350" s="50">
        <v>288</v>
      </c>
    </row>
    <row r="351" spans="1:257" s="50" customFormat="1" ht="12.95" customHeight="1">
      <c r="A351" s="36" t="s">
        <v>350</v>
      </c>
      <c r="B351" s="36"/>
      <c r="C351" s="37"/>
      <c r="D351" s="36">
        <v>210025311</v>
      </c>
      <c r="E351" s="38" t="s">
        <v>1364</v>
      </c>
      <c r="F351" s="38">
        <v>22100288</v>
      </c>
      <c r="G351" s="38" t="s">
        <v>1504</v>
      </c>
      <c r="H351" s="38" t="s">
        <v>784</v>
      </c>
      <c r="I351" s="38" t="s">
        <v>785</v>
      </c>
      <c r="J351" s="38" t="s">
        <v>786</v>
      </c>
      <c r="K351" s="39" t="s">
        <v>104</v>
      </c>
      <c r="L351" s="40" t="s">
        <v>105</v>
      </c>
      <c r="M351" s="38" t="s">
        <v>121</v>
      </c>
      <c r="N351" s="41" t="s">
        <v>83</v>
      </c>
      <c r="O351" s="40" t="s">
        <v>107</v>
      </c>
      <c r="P351" s="38" t="s">
        <v>108</v>
      </c>
      <c r="Q351" s="41" t="s">
        <v>109</v>
      </c>
      <c r="R351" s="39" t="s">
        <v>110</v>
      </c>
      <c r="S351" s="40" t="s">
        <v>107</v>
      </c>
      <c r="T351" s="42" t="s">
        <v>122</v>
      </c>
      <c r="U351" s="38" t="s">
        <v>112</v>
      </c>
      <c r="V351" s="40">
        <v>60</v>
      </c>
      <c r="W351" s="38" t="s">
        <v>113</v>
      </c>
      <c r="X351" s="40"/>
      <c r="Y351" s="40"/>
      <c r="Z351" s="40"/>
      <c r="AA351" s="41">
        <v>30</v>
      </c>
      <c r="AB351" s="39">
        <v>60</v>
      </c>
      <c r="AC351" s="39">
        <v>10</v>
      </c>
      <c r="AD351" s="43" t="s">
        <v>129</v>
      </c>
      <c r="AE351" s="38" t="s">
        <v>115</v>
      </c>
      <c r="AF351" s="43">
        <v>42</v>
      </c>
      <c r="AG351" s="43">
        <v>24170.3</v>
      </c>
      <c r="AH351" s="44">
        <f t="shared" si="28"/>
        <v>1015152.6</v>
      </c>
      <c r="AI351" s="45">
        <f t="shared" si="27"/>
        <v>1136970.912</v>
      </c>
      <c r="AJ351" s="46"/>
      <c r="AK351" s="47"/>
      <c r="AL351" s="46"/>
      <c r="AM351" s="46" t="s">
        <v>116</v>
      </c>
      <c r="AN351" s="36"/>
      <c r="AO351" s="38"/>
      <c r="AP351" s="38"/>
      <c r="AQ351" s="38"/>
      <c r="AR351" s="38" t="s">
        <v>787</v>
      </c>
      <c r="AS351" s="38" t="s">
        <v>787</v>
      </c>
      <c r="AT351" s="38"/>
      <c r="AU351" s="38"/>
      <c r="AV351" s="38"/>
      <c r="AW351" s="38"/>
      <c r="AX351" s="38"/>
      <c r="AY351" s="38"/>
      <c r="BC351" s="50">
        <v>289</v>
      </c>
    </row>
    <row r="352" spans="1:257" s="50" customFormat="1" ht="12.95" customHeight="1">
      <c r="A352" s="36" t="s">
        <v>350</v>
      </c>
      <c r="B352" s="36"/>
      <c r="C352" s="37"/>
      <c r="D352" s="36">
        <v>220031720</v>
      </c>
      <c r="E352" s="38" t="s">
        <v>1363</v>
      </c>
      <c r="F352" s="38">
        <v>22100289</v>
      </c>
      <c r="G352" s="38" t="s">
        <v>1505</v>
      </c>
      <c r="H352" s="38" t="s">
        <v>784</v>
      </c>
      <c r="I352" s="38" t="s">
        <v>785</v>
      </c>
      <c r="J352" s="38" t="s">
        <v>786</v>
      </c>
      <c r="K352" s="39" t="s">
        <v>104</v>
      </c>
      <c r="L352" s="40" t="s">
        <v>105</v>
      </c>
      <c r="M352" s="38" t="s">
        <v>121</v>
      </c>
      <c r="N352" s="41" t="s">
        <v>83</v>
      </c>
      <c r="O352" s="40" t="s">
        <v>107</v>
      </c>
      <c r="P352" s="38" t="s">
        <v>108</v>
      </c>
      <c r="Q352" s="41" t="s">
        <v>109</v>
      </c>
      <c r="R352" s="39" t="s">
        <v>110</v>
      </c>
      <c r="S352" s="40" t="s">
        <v>107</v>
      </c>
      <c r="T352" s="42" t="s">
        <v>122</v>
      </c>
      <c r="U352" s="38" t="s">
        <v>112</v>
      </c>
      <c r="V352" s="40">
        <v>60</v>
      </c>
      <c r="W352" s="38" t="s">
        <v>113</v>
      </c>
      <c r="X352" s="40"/>
      <c r="Y352" s="40"/>
      <c r="Z352" s="40"/>
      <c r="AA352" s="41">
        <v>30</v>
      </c>
      <c r="AB352" s="39">
        <v>60</v>
      </c>
      <c r="AC352" s="39">
        <v>10</v>
      </c>
      <c r="AD352" s="43" t="s">
        <v>129</v>
      </c>
      <c r="AE352" s="38" t="s">
        <v>115</v>
      </c>
      <c r="AF352" s="43">
        <v>37</v>
      </c>
      <c r="AG352" s="43">
        <v>18295.2</v>
      </c>
      <c r="AH352" s="44">
        <f t="shared" si="28"/>
        <v>676922.4</v>
      </c>
      <c r="AI352" s="45">
        <f t="shared" si="27"/>
        <v>758153.08800000011</v>
      </c>
      <c r="AJ352" s="46"/>
      <c r="AK352" s="47"/>
      <c r="AL352" s="46"/>
      <c r="AM352" s="46" t="s">
        <v>116</v>
      </c>
      <c r="AN352" s="36"/>
      <c r="AO352" s="38"/>
      <c r="AP352" s="38"/>
      <c r="AQ352" s="38"/>
      <c r="AR352" s="38" t="s">
        <v>788</v>
      </c>
      <c r="AS352" s="38" t="s">
        <v>788</v>
      </c>
      <c r="AT352" s="38"/>
      <c r="AU352" s="38"/>
      <c r="AV352" s="38"/>
      <c r="AW352" s="38"/>
      <c r="AX352" s="38"/>
      <c r="AY352" s="38"/>
      <c r="BC352" s="50">
        <v>290</v>
      </c>
    </row>
    <row r="353" spans="1:257" s="50" customFormat="1" ht="12.95" customHeight="1">
      <c r="A353" s="36" t="s">
        <v>350</v>
      </c>
      <c r="B353" s="36"/>
      <c r="C353" s="37"/>
      <c r="D353" s="36">
        <v>210026866</v>
      </c>
      <c r="E353" s="38" t="s">
        <v>1432</v>
      </c>
      <c r="F353" s="38">
        <v>22100290</v>
      </c>
      <c r="G353" s="38" t="s">
        <v>1506</v>
      </c>
      <c r="H353" s="38" t="s">
        <v>789</v>
      </c>
      <c r="I353" s="38" t="s">
        <v>790</v>
      </c>
      <c r="J353" s="38" t="s">
        <v>791</v>
      </c>
      <c r="K353" s="39" t="s">
        <v>104</v>
      </c>
      <c r="L353" s="40" t="s">
        <v>105</v>
      </c>
      <c r="M353" s="38"/>
      <c r="N353" s="41" t="s">
        <v>106</v>
      </c>
      <c r="O353" s="40" t="s">
        <v>107</v>
      </c>
      <c r="P353" s="38" t="s">
        <v>108</v>
      </c>
      <c r="Q353" s="41" t="s">
        <v>109</v>
      </c>
      <c r="R353" s="39" t="s">
        <v>110</v>
      </c>
      <c r="S353" s="40" t="s">
        <v>107</v>
      </c>
      <c r="T353" s="42" t="s">
        <v>122</v>
      </c>
      <c r="U353" s="38" t="s">
        <v>112</v>
      </c>
      <c r="V353" s="40">
        <v>60</v>
      </c>
      <c r="W353" s="38" t="s">
        <v>113</v>
      </c>
      <c r="X353" s="40"/>
      <c r="Y353" s="40"/>
      <c r="Z353" s="40"/>
      <c r="AA353" s="41">
        <v>0</v>
      </c>
      <c r="AB353" s="39">
        <v>90</v>
      </c>
      <c r="AC353" s="39">
        <v>10</v>
      </c>
      <c r="AD353" s="43" t="s">
        <v>179</v>
      </c>
      <c r="AE353" s="38" t="s">
        <v>115</v>
      </c>
      <c r="AF353" s="43">
        <v>0.7</v>
      </c>
      <c r="AG353" s="43">
        <v>1023750</v>
      </c>
      <c r="AH353" s="44">
        <f t="shared" si="28"/>
        <v>716625</v>
      </c>
      <c r="AI353" s="45">
        <f t="shared" si="27"/>
        <v>802620.00000000012</v>
      </c>
      <c r="AJ353" s="46"/>
      <c r="AK353" s="47"/>
      <c r="AL353" s="46"/>
      <c r="AM353" s="46" t="s">
        <v>116</v>
      </c>
      <c r="AN353" s="36"/>
      <c r="AO353" s="38"/>
      <c r="AP353" s="38"/>
      <c r="AQ353" s="38"/>
      <c r="AR353" s="38" t="s">
        <v>792</v>
      </c>
      <c r="AS353" s="38" t="s">
        <v>792</v>
      </c>
      <c r="AT353" s="38"/>
      <c r="AU353" s="38"/>
      <c r="AV353" s="38"/>
      <c r="AW353" s="38"/>
      <c r="AX353" s="38"/>
      <c r="AY353" s="38"/>
      <c r="BC353" s="50">
        <v>291</v>
      </c>
    </row>
    <row r="354" spans="1:257" s="50" customFormat="1" ht="12.95" customHeight="1">
      <c r="A354" s="36" t="s">
        <v>350</v>
      </c>
      <c r="B354" s="36"/>
      <c r="C354" s="37"/>
      <c r="D354" s="36">
        <v>210026867</v>
      </c>
      <c r="E354" s="38" t="s">
        <v>1431</v>
      </c>
      <c r="F354" s="38">
        <v>22100291</v>
      </c>
      <c r="G354" s="38" t="s">
        <v>1507</v>
      </c>
      <c r="H354" s="38" t="s">
        <v>789</v>
      </c>
      <c r="I354" s="38" t="s">
        <v>790</v>
      </c>
      <c r="J354" s="38" t="s">
        <v>791</v>
      </c>
      <c r="K354" s="39" t="s">
        <v>104</v>
      </c>
      <c r="L354" s="40" t="s">
        <v>105</v>
      </c>
      <c r="M354" s="38"/>
      <c r="N354" s="41" t="s">
        <v>106</v>
      </c>
      <c r="O354" s="40" t="s">
        <v>107</v>
      </c>
      <c r="P354" s="38" t="s">
        <v>108</v>
      </c>
      <c r="Q354" s="41" t="s">
        <v>109</v>
      </c>
      <c r="R354" s="39" t="s">
        <v>110</v>
      </c>
      <c r="S354" s="40" t="s">
        <v>107</v>
      </c>
      <c r="T354" s="42" t="s">
        <v>122</v>
      </c>
      <c r="U354" s="38" t="s">
        <v>112</v>
      </c>
      <c r="V354" s="40">
        <v>60</v>
      </c>
      <c r="W354" s="38" t="s">
        <v>113</v>
      </c>
      <c r="X354" s="40"/>
      <c r="Y354" s="40"/>
      <c r="Z354" s="40"/>
      <c r="AA354" s="41">
        <v>0</v>
      </c>
      <c r="AB354" s="39">
        <v>90</v>
      </c>
      <c r="AC354" s="39">
        <v>10</v>
      </c>
      <c r="AD354" s="43" t="s">
        <v>179</v>
      </c>
      <c r="AE354" s="38" t="s">
        <v>115</v>
      </c>
      <c r="AF354" s="43">
        <v>2.2999999999999998</v>
      </c>
      <c r="AG354" s="43">
        <v>1177312.5</v>
      </c>
      <c r="AH354" s="44">
        <f t="shared" si="28"/>
        <v>2707818.75</v>
      </c>
      <c r="AI354" s="45">
        <f t="shared" si="27"/>
        <v>3032757.0000000005</v>
      </c>
      <c r="AJ354" s="46"/>
      <c r="AK354" s="47"/>
      <c r="AL354" s="46"/>
      <c r="AM354" s="46" t="s">
        <v>116</v>
      </c>
      <c r="AN354" s="36"/>
      <c r="AO354" s="38"/>
      <c r="AP354" s="38"/>
      <c r="AQ354" s="38"/>
      <c r="AR354" s="38" t="s">
        <v>793</v>
      </c>
      <c r="AS354" s="38" t="s">
        <v>793</v>
      </c>
      <c r="AT354" s="38"/>
      <c r="AU354" s="38"/>
      <c r="AV354" s="38"/>
      <c r="AW354" s="38"/>
      <c r="AX354" s="38"/>
      <c r="AY354" s="38"/>
      <c r="BC354" s="50">
        <v>292</v>
      </c>
    </row>
    <row r="355" spans="1:257" s="50" customFormat="1" ht="12.95" customHeight="1">
      <c r="A355" s="36" t="s">
        <v>350</v>
      </c>
      <c r="B355" s="36"/>
      <c r="C355" s="37"/>
      <c r="D355" s="36">
        <v>210026868</v>
      </c>
      <c r="E355" s="38" t="s">
        <v>1430</v>
      </c>
      <c r="F355" s="38">
        <v>22100292</v>
      </c>
      <c r="G355" s="38" t="s">
        <v>1508</v>
      </c>
      <c r="H355" s="38" t="s">
        <v>789</v>
      </c>
      <c r="I355" s="38" t="s">
        <v>790</v>
      </c>
      <c r="J355" s="38" t="s">
        <v>791</v>
      </c>
      <c r="K355" s="39" t="s">
        <v>104</v>
      </c>
      <c r="L355" s="40" t="s">
        <v>105</v>
      </c>
      <c r="M355" s="38"/>
      <c r="N355" s="41" t="s">
        <v>106</v>
      </c>
      <c r="O355" s="40" t="s">
        <v>107</v>
      </c>
      <c r="P355" s="38" t="s">
        <v>108</v>
      </c>
      <c r="Q355" s="41" t="s">
        <v>109</v>
      </c>
      <c r="R355" s="39" t="s">
        <v>110</v>
      </c>
      <c r="S355" s="40" t="s">
        <v>107</v>
      </c>
      <c r="T355" s="42" t="s">
        <v>122</v>
      </c>
      <c r="U355" s="38" t="s">
        <v>112</v>
      </c>
      <c r="V355" s="40">
        <v>60</v>
      </c>
      <c r="W355" s="38" t="s">
        <v>113</v>
      </c>
      <c r="X355" s="40"/>
      <c r="Y355" s="40"/>
      <c r="Z355" s="40"/>
      <c r="AA355" s="41">
        <v>0</v>
      </c>
      <c r="AB355" s="39">
        <v>90</v>
      </c>
      <c r="AC355" s="39">
        <v>10</v>
      </c>
      <c r="AD355" s="43" t="s">
        <v>179</v>
      </c>
      <c r="AE355" s="38" t="s">
        <v>115</v>
      </c>
      <c r="AF355" s="43">
        <v>2.8</v>
      </c>
      <c r="AG355" s="43">
        <v>1177312.5</v>
      </c>
      <c r="AH355" s="44">
        <v>0</v>
      </c>
      <c r="AI355" s="45">
        <f t="shared" si="27"/>
        <v>0</v>
      </c>
      <c r="AJ355" s="46"/>
      <c r="AK355" s="47"/>
      <c r="AL355" s="46"/>
      <c r="AM355" s="46" t="s">
        <v>116</v>
      </c>
      <c r="AN355" s="36"/>
      <c r="AO355" s="38"/>
      <c r="AP355" s="38"/>
      <c r="AQ355" s="38"/>
      <c r="AR355" s="38" t="s">
        <v>794</v>
      </c>
      <c r="AS355" s="38" t="s">
        <v>794</v>
      </c>
      <c r="AT355" s="38"/>
      <c r="AU355" s="38"/>
      <c r="AV355" s="38"/>
      <c r="AW355" s="38"/>
      <c r="AX355" s="38"/>
      <c r="AY355" s="38"/>
      <c r="BC355" s="50">
        <v>293</v>
      </c>
    </row>
    <row r="356" spans="1:257" s="50" customFormat="1" ht="12.95" customHeight="1">
      <c r="A356" s="348" t="s">
        <v>350</v>
      </c>
      <c r="B356" s="347"/>
      <c r="C356" s="347"/>
      <c r="D356" s="348">
        <v>210026868</v>
      </c>
      <c r="E356" s="348" t="s">
        <v>3911</v>
      </c>
      <c r="F356" s="348">
        <v>22100292</v>
      </c>
      <c r="G356" s="328"/>
      <c r="H356" s="445" t="s">
        <v>789</v>
      </c>
      <c r="I356" s="445" t="s">
        <v>790</v>
      </c>
      <c r="J356" s="445" t="s">
        <v>791</v>
      </c>
      <c r="K356" s="348" t="s">
        <v>104</v>
      </c>
      <c r="L356" s="348" t="s">
        <v>105</v>
      </c>
      <c r="M356" s="327"/>
      <c r="N356" s="348" t="s">
        <v>106</v>
      </c>
      <c r="O356" s="347" t="s">
        <v>107</v>
      </c>
      <c r="P356" s="350" t="s">
        <v>108</v>
      </c>
      <c r="Q356" s="327" t="s">
        <v>109</v>
      </c>
      <c r="R356" s="327" t="s">
        <v>110</v>
      </c>
      <c r="S356" s="347" t="s">
        <v>107</v>
      </c>
      <c r="T356" s="350" t="s">
        <v>122</v>
      </c>
      <c r="U356" s="327" t="s">
        <v>112</v>
      </c>
      <c r="V356" s="327">
        <v>60</v>
      </c>
      <c r="W356" s="327" t="s">
        <v>113</v>
      </c>
      <c r="X356" s="327"/>
      <c r="Y356" s="327"/>
      <c r="Z356" s="327"/>
      <c r="AA356" s="579">
        <v>0</v>
      </c>
      <c r="AB356" s="327">
        <v>90</v>
      </c>
      <c r="AC356" s="579">
        <v>10</v>
      </c>
      <c r="AD356" s="327" t="s">
        <v>179</v>
      </c>
      <c r="AE356" s="327" t="s">
        <v>115</v>
      </c>
      <c r="AF356" s="591">
        <v>2.2999999999999998</v>
      </c>
      <c r="AG356" s="597">
        <v>1177312.5</v>
      </c>
      <c r="AH356" s="602">
        <f>AF356*AG356</f>
        <v>2707818.75</v>
      </c>
      <c r="AI356" s="616">
        <f t="shared" si="27"/>
        <v>3032757.0000000005</v>
      </c>
      <c r="AJ356" s="349"/>
      <c r="AK356" s="349"/>
      <c r="AL356" s="349"/>
      <c r="AM356" s="637" t="s">
        <v>116</v>
      </c>
      <c r="AN356" s="644"/>
      <c r="AO356" s="644"/>
      <c r="AP356" s="327"/>
      <c r="AQ356" s="327"/>
      <c r="AR356" s="327" t="s">
        <v>794</v>
      </c>
      <c r="AS356" s="328"/>
      <c r="AT356" s="327"/>
      <c r="AU356" s="327"/>
      <c r="AV356" s="327"/>
      <c r="AW356" s="327"/>
      <c r="AX356" s="327"/>
      <c r="AY356" s="327" t="s">
        <v>3871</v>
      </c>
      <c r="AZ356" s="680"/>
      <c r="BA356" s="329"/>
      <c r="BB356" s="446" t="e">
        <f>VLOOKUP(#REF!,E1:BC353,52,0)</f>
        <v>#REF!</v>
      </c>
      <c r="BC356" s="446" t="e">
        <f>BB356+0.5</f>
        <v>#REF!</v>
      </c>
      <c r="BD356" s="329"/>
      <c r="BE356" s="329"/>
      <c r="BF356" s="329"/>
      <c r="BG356" s="329"/>
      <c r="BH356" s="329"/>
      <c r="BI356" s="329"/>
      <c r="BJ356" s="329"/>
      <c r="BK356" s="329"/>
      <c r="BL356" s="329"/>
      <c r="BM356" s="329"/>
      <c r="BN356" s="329"/>
      <c r="BO356" s="329"/>
      <c r="BP356" s="329"/>
      <c r="BQ356" s="329"/>
      <c r="BR356" s="329"/>
      <c r="BS356" s="329"/>
      <c r="BT356" s="329"/>
      <c r="BU356" s="329"/>
      <c r="BV356" s="329"/>
      <c r="BW356" s="329"/>
      <c r="BX356" s="329"/>
      <c r="BY356" s="329"/>
      <c r="BZ356" s="329"/>
      <c r="CA356" s="329"/>
      <c r="CB356" s="329"/>
      <c r="CC356" s="329"/>
      <c r="CD356" s="329"/>
      <c r="CE356" s="329"/>
      <c r="CF356" s="329"/>
      <c r="CG356" s="329"/>
      <c r="CH356" s="329"/>
      <c r="CI356" s="329"/>
      <c r="CJ356" s="329"/>
      <c r="CK356" s="329"/>
      <c r="CL356" s="329"/>
      <c r="CM356" s="329"/>
      <c r="CN356" s="329"/>
      <c r="CO356" s="329"/>
      <c r="CP356" s="329"/>
      <c r="CQ356" s="329"/>
      <c r="CR356" s="329"/>
      <c r="CS356" s="329"/>
      <c r="CT356" s="329"/>
      <c r="CU356" s="329"/>
      <c r="CV356" s="329"/>
      <c r="CW356" s="329"/>
      <c r="CX356" s="329"/>
      <c r="CY356" s="329"/>
      <c r="CZ356" s="329"/>
      <c r="DA356" s="329"/>
      <c r="DB356" s="329"/>
      <c r="DC356" s="329"/>
      <c r="DD356" s="329"/>
      <c r="DE356" s="329"/>
      <c r="DF356" s="329"/>
      <c r="DG356" s="329"/>
      <c r="DH356" s="329"/>
      <c r="DI356" s="329"/>
      <c r="DJ356" s="329"/>
      <c r="DK356" s="329"/>
      <c r="DL356" s="329"/>
      <c r="DM356" s="329"/>
      <c r="DN356" s="329"/>
      <c r="DO356" s="329"/>
      <c r="DP356" s="329"/>
      <c r="DQ356" s="329"/>
      <c r="DR356" s="329"/>
      <c r="DS356" s="329"/>
      <c r="DT356" s="329"/>
      <c r="DU356" s="329"/>
      <c r="DV356" s="329"/>
      <c r="DW356" s="329"/>
      <c r="DX356" s="329"/>
      <c r="DY356" s="329"/>
      <c r="DZ356" s="329"/>
      <c r="EA356" s="329"/>
      <c r="EB356" s="329"/>
      <c r="EC356" s="329"/>
      <c r="ED356" s="329"/>
      <c r="EE356" s="329"/>
      <c r="EF356" s="329"/>
      <c r="EG356" s="329"/>
      <c r="EH356" s="329"/>
      <c r="EI356" s="329"/>
      <c r="EJ356" s="329"/>
      <c r="EK356" s="329"/>
      <c r="EL356" s="329"/>
      <c r="EM356" s="329"/>
      <c r="EN356" s="329"/>
      <c r="EO356" s="329"/>
      <c r="EP356" s="329"/>
      <c r="EQ356" s="329"/>
      <c r="ER356" s="329"/>
      <c r="ES356" s="329"/>
      <c r="ET356" s="329"/>
      <c r="EU356" s="329"/>
      <c r="EV356" s="329"/>
      <c r="EW356" s="329"/>
      <c r="EX356" s="329"/>
      <c r="EY356" s="329"/>
      <c r="EZ356" s="329"/>
      <c r="FA356" s="329"/>
      <c r="FB356" s="329"/>
      <c r="FC356" s="329"/>
      <c r="FD356" s="329"/>
      <c r="FE356" s="329"/>
      <c r="FF356" s="329"/>
      <c r="FG356" s="329"/>
      <c r="FH356" s="329"/>
      <c r="FI356" s="329"/>
      <c r="FJ356" s="329"/>
      <c r="FK356" s="329"/>
      <c r="FL356" s="329"/>
      <c r="FM356" s="329"/>
      <c r="FN356" s="329"/>
      <c r="FO356" s="329"/>
      <c r="FP356" s="329"/>
      <c r="FQ356" s="329"/>
      <c r="FR356" s="329"/>
      <c r="FS356" s="329"/>
      <c r="FT356" s="329"/>
      <c r="FU356" s="329"/>
      <c r="FV356" s="329"/>
      <c r="FW356" s="329"/>
      <c r="FX356" s="329"/>
      <c r="FY356" s="329"/>
      <c r="FZ356" s="329"/>
      <c r="GA356" s="329"/>
      <c r="GB356" s="329"/>
      <c r="GC356" s="329"/>
      <c r="GD356" s="329"/>
      <c r="GE356" s="329"/>
      <c r="GF356" s="329"/>
      <c r="GG356" s="329"/>
      <c r="GH356" s="329"/>
      <c r="GI356" s="329"/>
      <c r="GJ356" s="329"/>
      <c r="GK356" s="329"/>
      <c r="GL356" s="329"/>
      <c r="GM356" s="329"/>
      <c r="GN356" s="329"/>
      <c r="GO356" s="329"/>
      <c r="GP356" s="329"/>
      <c r="GQ356" s="329"/>
      <c r="GR356" s="329"/>
      <c r="GS356" s="329"/>
      <c r="GT356" s="329"/>
      <c r="GU356" s="329"/>
      <c r="GV356" s="329"/>
      <c r="GW356" s="329"/>
      <c r="GX356" s="329"/>
      <c r="GY356" s="329"/>
      <c r="GZ356" s="329"/>
      <c r="HA356" s="329"/>
      <c r="HB356" s="329"/>
      <c r="HC356" s="329"/>
      <c r="HD356" s="329"/>
      <c r="HE356" s="329"/>
      <c r="HF356" s="329"/>
      <c r="HG356" s="329"/>
      <c r="HH356" s="329"/>
      <c r="HI356" s="329"/>
      <c r="HJ356" s="329"/>
      <c r="HK356" s="329"/>
      <c r="HL356" s="329"/>
      <c r="HM356" s="329"/>
      <c r="HN356" s="329"/>
      <c r="HO356" s="329"/>
      <c r="HP356" s="329"/>
      <c r="HQ356" s="329"/>
      <c r="HR356" s="329"/>
      <c r="HS356" s="329"/>
      <c r="HT356" s="329"/>
      <c r="HU356" s="329"/>
      <c r="HV356" s="329"/>
      <c r="HW356" s="329"/>
      <c r="HX356" s="329"/>
      <c r="HY356" s="329"/>
      <c r="HZ356" s="329"/>
      <c r="IA356" s="329"/>
      <c r="IB356" s="329"/>
      <c r="IC356" s="329"/>
      <c r="ID356" s="329"/>
      <c r="IE356" s="329"/>
      <c r="IF356" s="329"/>
      <c r="IG356" s="329"/>
      <c r="IH356" s="329"/>
      <c r="II356" s="329"/>
      <c r="IJ356" s="329"/>
      <c r="IK356" s="329"/>
      <c r="IL356" s="329"/>
      <c r="IM356" s="329"/>
      <c r="IN356" s="329"/>
      <c r="IO356" s="329"/>
      <c r="IP356" s="329"/>
      <c r="IQ356" s="329"/>
      <c r="IR356" s="329"/>
      <c r="IS356" s="329"/>
      <c r="IT356" s="329"/>
      <c r="IU356" s="329"/>
      <c r="IV356" s="329"/>
      <c r="IW356" s="329"/>
    </row>
    <row r="357" spans="1:257" s="50" customFormat="1" ht="12.95" customHeight="1">
      <c r="A357" s="36" t="s">
        <v>350</v>
      </c>
      <c r="B357" s="36"/>
      <c r="C357" s="37"/>
      <c r="D357" s="36">
        <v>210026869</v>
      </c>
      <c r="E357" s="38" t="s">
        <v>1429</v>
      </c>
      <c r="F357" s="38">
        <v>22100293</v>
      </c>
      <c r="G357" s="38" t="s">
        <v>1509</v>
      </c>
      <c r="H357" s="38" t="s">
        <v>789</v>
      </c>
      <c r="I357" s="38" t="s">
        <v>790</v>
      </c>
      <c r="J357" s="38" t="s">
        <v>791</v>
      </c>
      <c r="K357" s="39" t="s">
        <v>104</v>
      </c>
      <c r="L357" s="40" t="s">
        <v>105</v>
      </c>
      <c r="M357" s="38"/>
      <c r="N357" s="41" t="s">
        <v>106</v>
      </c>
      <c r="O357" s="40" t="s">
        <v>107</v>
      </c>
      <c r="P357" s="38" t="s">
        <v>108</v>
      </c>
      <c r="Q357" s="41" t="s">
        <v>109</v>
      </c>
      <c r="R357" s="39" t="s">
        <v>110</v>
      </c>
      <c r="S357" s="40" t="s">
        <v>107</v>
      </c>
      <c r="T357" s="42" t="s">
        <v>122</v>
      </c>
      <c r="U357" s="38" t="s">
        <v>112</v>
      </c>
      <c r="V357" s="40">
        <v>60</v>
      </c>
      <c r="W357" s="38" t="s">
        <v>113</v>
      </c>
      <c r="X357" s="40"/>
      <c r="Y357" s="40"/>
      <c r="Z357" s="40"/>
      <c r="AA357" s="41">
        <v>0</v>
      </c>
      <c r="AB357" s="39">
        <v>90</v>
      </c>
      <c r="AC357" s="39">
        <v>10</v>
      </c>
      <c r="AD357" s="43" t="s">
        <v>179</v>
      </c>
      <c r="AE357" s="38" t="s">
        <v>115</v>
      </c>
      <c r="AF357" s="43">
        <v>1.8</v>
      </c>
      <c r="AG357" s="43">
        <v>1177312.5</v>
      </c>
      <c r="AH357" s="44">
        <f>AF357*AG357</f>
        <v>2119162.5</v>
      </c>
      <c r="AI357" s="45">
        <f t="shared" si="27"/>
        <v>2373462</v>
      </c>
      <c r="AJ357" s="46"/>
      <c r="AK357" s="47"/>
      <c r="AL357" s="46"/>
      <c r="AM357" s="46" t="s">
        <v>116</v>
      </c>
      <c r="AN357" s="36"/>
      <c r="AO357" s="38"/>
      <c r="AP357" s="38"/>
      <c r="AQ357" s="38"/>
      <c r="AR357" s="38" t="s">
        <v>795</v>
      </c>
      <c r="AS357" s="38" t="s">
        <v>795</v>
      </c>
      <c r="AT357" s="38"/>
      <c r="AU357" s="38"/>
      <c r="AV357" s="38"/>
      <c r="AW357" s="38"/>
      <c r="AX357" s="38"/>
      <c r="AY357" s="38"/>
      <c r="BC357" s="50">
        <v>294</v>
      </c>
    </row>
    <row r="358" spans="1:257" s="50" customFormat="1" ht="12.95" customHeight="1">
      <c r="A358" s="36" t="s">
        <v>350</v>
      </c>
      <c r="B358" s="36"/>
      <c r="C358" s="37"/>
      <c r="D358" s="36">
        <v>210027287</v>
      </c>
      <c r="E358" s="38" t="s">
        <v>1428</v>
      </c>
      <c r="F358" s="38">
        <v>22100294</v>
      </c>
      <c r="G358" s="38" t="s">
        <v>1510</v>
      </c>
      <c r="H358" s="38" t="s">
        <v>789</v>
      </c>
      <c r="I358" s="38" t="s">
        <v>790</v>
      </c>
      <c r="J358" s="38" t="s">
        <v>791</v>
      </c>
      <c r="K358" s="39" t="s">
        <v>104</v>
      </c>
      <c r="L358" s="40" t="s">
        <v>105</v>
      </c>
      <c r="M358" s="38"/>
      <c r="N358" s="41" t="s">
        <v>106</v>
      </c>
      <c r="O358" s="40" t="s">
        <v>107</v>
      </c>
      <c r="P358" s="38" t="s">
        <v>108</v>
      </c>
      <c r="Q358" s="41" t="s">
        <v>109</v>
      </c>
      <c r="R358" s="39" t="s">
        <v>110</v>
      </c>
      <c r="S358" s="40" t="s">
        <v>107</v>
      </c>
      <c r="T358" s="42" t="s">
        <v>122</v>
      </c>
      <c r="U358" s="38" t="s">
        <v>112</v>
      </c>
      <c r="V358" s="40">
        <v>60</v>
      </c>
      <c r="W358" s="38" t="s">
        <v>113</v>
      </c>
      <c r="X358" s="40"/>
      <c r="Y358" s="40"/>
      <c r="Z358" s="40"/>
      <c r="AA358" s="41">
        <v>0</v>
      </c>
      <c r="AB358" s="39">
        <v>90</v>
      </c>
      <c r="AC358" s="39">
        <v>10</v>
      </c>
      <c r="AD358" s="43" t="s">
        <v>179</v>
      </c>
      <c r="AE358" s="38" t="s">
        <v>115</v>
      </c>
      <c r="AF358" s="43">
        <v>2.7</v>
      </c>
      <c r="AG358" s="43">
        <v>1177312.5</v>
      </c>
      <c r="AH358" s="44">
        <f>AF358*AG358</f>
        <v>3178743.75</v>
      </c>
      <c r="AI358" s="45">
        <f t="shared" si="27"/>
        <v>3560193.0000000005</v>
      </c>
      <c r="AJ358" s="46"/>
      <c r="AK358" s="47"/>
      <c r="AL358" s="46"/>
      <c r="AM358" s="46" t="s">
        <v>116</v>
      </c>
      <c r="AN358" s="36"/>
      <c r="AO358" s="38"/>
      <c r="AP358" s="38"/>
      <c r="AQ358" s="38"/>
      <c r="AR358" s="38" t="s">
        <v>796</v>
      </c>
      <c r="AS358" s="38" t="s">
        <v>796</v>
      </c>
      <c r="AT358" s="38"/>
      <c r="AU358" s="38"/>
      <c r="AV358" s="38"/>
      <c r="AW358" s="38"/>
      <c r="AX358" s="38"/>
      <c r="AY358" s="38"/>
      <c r="BC358" s="50">
        <v>295</v>
      </c>
    </row>
    <row r="359" spans="1:257" s="705" customFormat="1" ht="12.95" customHeight="1">
      <c r="A359" s="692" t="s">
        <v>350</v>
      </c>
      <c r="B359" s="692"/>
      <c r="C359" s="693"/>
      <c r="D359" s="692">
        <v>210027288</v>
      </c>
      <c r="E359" s="694" t="s">
        <v>1427</v>
      </c>
      <c r="F359" s="694">
        <v>22100295</v>
      </c>
      <c r="G359" s="694" t="s">
        <v>1511</v>
      </c>
      <c r="H359" s="694" t="s">
        <v>789</v>
      </c>
      <c r="I359" s="694" t="s">
        <v>790</v>
      </c>
      <c r="J359" s="694" t="s">
        <v>791</v>
      </c>
      <c r="K359" s="695" t="s">
        <v>104</v>
      </c>
      <c r="L359" s="696" t="s">
        <v>105</v>
      </c>
      <c r="M359" s="694"/>
      <c r="N359" s="697" t="s">
        <v>106</v>
      </c>
      <c r="O359" s="696" t="s">
        <v>107</v>
      </c>
      <c r="P359" s="694" t="s">
        <v>108</v>
      </c>
      <c r="Q359" s="697" t="s">
        <v>109</v>
      </c>
      <c r="R359" s="695" t="s">
        <v>110</v>
      </c>
      <c r="S359" s="696" t="s">
        <v>107</v>
      </c>
      <c r="T359" s="698" t="s">
        <v>122</v>
      </c>
      <c r="U359" s="694" t="s">
        <v>112</v>
      </c>
      <c r="V359" s="696">
        <v>60</v>
      </c>
      <c r="W359" s="694" t="s">
        <v>113</v>
      </c>
      <c r="X359" s="696"/>
      <c r="Y359" s="696"/>
      <c r="Z359" s="696"/>
      <c r="AA359" s="697">
        <v>0</v>
      </c>
      <c r="AB359" s="695">
        <v>90</v>
      </c>
      <c r="AC359" s="695">
        <v>10</v>
      </c>
      <c r="AD359" s="700" t="s">
        <v>179</v>
      </c>
      <c r="AE359" s="694" t="s">
        <v>115</v>
      </c>
      <c r="AF359" s="700">
        <v>0.8</v>
      </c>
      <c r="AG359" s="700">
        <v>1177312.5</v>
      </c>
      <c r="AH359" s="701">
        <v>0</v>
      </c>
      <c r="AI359" s="702">
        <v>0</v>
      </c>
      <c r="AJ359" s="703"/>
      <c r="AK359" s="704"/>
      <c r="AL359" s="703"/>
      <c r="AM359" s="703" t="s">
        <v>116</v>
      </c>
      <c r="AN359" s="692"/>
      <c r="AO359" s="694"/>
      <c r="AP359" s="694"/>
      <c r="AQ359" s="694"/>
      <c r="AR359" s="694" t="s">
        <v>797</v>
      </c>
      <c r="AS359" s="694" t="s">
        <v>797</v>
      </c>
      <c r="AT359" s="694"/>
      <c r="AU359" s="694"/>
      <c r="AV359" s="694"/>
      <c r="AW359" s="694"/>
      <c r="AX359" s="694"/>
      <c r="AY359" s="694" t="s">
        <v>3920</v>
      </c>
      <c r="AZ359" s="705" t="s">
        <v>3958</v>
      </c>
      <c r="BC359" s="705">
        <v>296</v>
      </c>
    </row>
    <row r="360" spans="1:257" s="50" customFormat="1" ht="12.95" customHeight="1">
      <c r="A360" s="36" t="s">
        <v>350</v>
      </c>
      <c r="B360" s="36"/>
      <c r="C360" s="37"/>
      <c r="D360" s="36">
        <v>210009287</v>
      </c>
      <c r="E360" s="38" t="s">
        <v>1452</v>
      </c>
      <c r="F360" s="38">
        <v>22100296</v>
      </c>
      <c r="G360" s="38" t="s">
        <v>1512</v>
      </c>
      <c r="H360" s="38" t="s">
        <v>798</v>
      </c>
      <c r="I360" s="38" t="s">
        <v>799</v>
      </c>
      <c r="J360" s="38" t="s">
        <v>800</v>
      </c>
      <c r="K360" s="39" t="s">
        <v>104</v>
      </c>
      <c r="L360" s="40" t="s">
        <v>105</v>
      </c>
      <c r="M360" s="38"/>
      <c r="N360" s="41" t="s">
        <v>106</v>
      </c>
      <c r="O360" s="40" t="s">
        <v>107</v>
      </c>
      <c r="P360" s="38" t="s">
        <v>108</v>
      </c>
      <c r="Q360" s="41" t="s">
        <v>109</v>
      </c>
      <c r="R360" s="39" t="s">
        <v>110</v>
      </c>
      <c r="S360" s="40" t="s">
        <v>107</v>
      </c>
      <c r="T360" s="42" t="s">
        <v>122</v>
      </c>
      <c r="U360" s="38" t="s">
        <v>112</v>
      </c>
      <c r="V360" s="40">
        <v>60</v>
      </c>
      <c r="W360" s="38" t="s">
        <v>113</v>
      </c>
      <c r="X360" s="40"/>
      <c r="Y360" s="40"/>
      <c r="Z360" s="40"/>
      <c r="AA360" s="41">
        <v>0</v>
      </c>
      <c r="AB360" s="39">
        <v>90</v>
      </c>
      <c r="AC360" s="39">
        <v>10</v>
      </c>
      <c r="AD360" s="43" t="s">
        <v>179</v>
      </c>
      <c r="AE360" s="38" t="s">
        <v>115</v>
      </c>
      <c r="AF360" s="43">
        <v>1</v>
      </c>
      <c r="AG360" s="43">
        <v>522500</v>
      </c>
      <c r="AH360" s="44">
        <f>AF360*AG360</f>
        <v>522500</v>
      </c>
      <c r="AI360" s="45">
        <f t="shared" ref="AI360:AI367" si="29">AH360*1.12</f>
        <v>585200</v>
      </c>
      <c r="AJ360" s="46"/>
      <c r="AK360" s="47"/>
      <c r="AL360" s="46"/>
      <c r="AM360" s="46" t="s">
        <v>116</v>
      </c>
      <c r="AN360" s="36"/>
      <c r="AO360" s="38"/>
      <c r="AP360" s="38"/>
      <c r="AQ360" s="38"/>
      <c r="AR360" s="38" t="s">
        <v>801</v>
      </c>
      <c r="AS360" s="38" t="s">
        <v>801</v>
      </c>
      <c r="AT360" s="38"/>
      <c r="AU360" s="38"/>
      <c r="AV360" s="38"/>
      <c r="AW360" s="38"/>
      <c r="AX360" s="38"/>
      <c r="AY360" s="38"/>
      <c r="BC360" s="50">
        <v>297</v>
      </c>
    </row>
    <row r="361" spans="1:257" s="50" customFormat="1" ht="12.95" customHeight="1">
      <c r="A361" s="36" t="s">
        <v>350</v>
      </c>
      <c r="B361" s="36"/>
      <c r="C361" s="37"/>
      <c r="D361" s="36">
        <v>210030304</v>
      </c>
      <c r="E361" s="38" t="s">
        <v>1450</v>
      </c>
      <c r="F361" s="38">
        <v>22100297</v>
      </c>
      <c r="G361" s="38" t="s">
        <v>1513</v>
      </c>
      <c r="H361" s="38" t="s">
        <v>802</v>
      </c>
      <c r="I361" s="38" t="s">
        <v>803</v>
      </c>
      <c r="J361" s="38" t="s">
        <v>804</v>
      </c>
      <c r="K361" s="39" t="s">
        <v>104</v>
      </c>
      <c r="L361" s="40" t="s">
        <v>105</v>
      </c>
      <c r="M361" s="38"/>
      <c r="N361" s="41" t="s">
        <v>106</v>
      </c>
      <c r="O361" s="40" t="s">
        <v>107</v>
      </c>
      <c r="P361" s="38" t="s">
        <v>108</v>
      </c>
      <c r="Q361" s="41" t="s">
        <v>109</v>
      </c>
      <c r="R361" s="39" t="s">
        <v>110</v>
      </c>
      <c r="S361" s="40" t="s">
        <v>107</v>
      </c>
      <c r="T361" s="42" t="s">
        <v>122</v>
      </c>
      <c r="U361" s="38" t="s">
        <v>112</v>
      </c>
      <c r="V361" s="40">
        <v>60</v>
      </c>
      <c r="W361" s="38" t="s">
        <v>113</v>
      </c>
      <c r="X361" s="40"/>
      <c r="Y361" s="40"/>
      <c r="Z361" s="40"/>
      <c r="AA361" s="41">
        <v>0</v>
      </c>
      <c r="AB361" s="39">
        <v>90</v>
      </c>
      <c r="AC361" s="39">
        <v>10</v>
      </c>
      <c r="AD361" s="43" t="s">
        <v>179</v>
      </c>
      <c r="AE361" s="38" t="s">
        <v>115</v>
      </c>
      <c r="AF361" s="43">
        <v>0.6</v>
      </c>
      <c r="AG361" s="43">
        <v>506000</v>
      </c>
      <c r="AH361" s="44">
        <f>AF361*AG361</f>
        <v>303600</v>
      </c>
      <c r="AI361" s="45">
        <f t="shared" si="29"/>
        <v>340032.00000000006</v>
      </c>
      <c r="AJ361" s="46"/>
      <c r="AK361" s="47"/>
      <c r="AL361" s="46"/>
      <c r="AM361" s="46" t="s">
        <v>116</v>
      </c>
      <c r="AN361" s="36"/>
      <c r="AO361" s="38"/>
      <c r="AP361" s="38"/>
      <c r="AQ361" s="38"/>
      <c r="AR361" s="38" t="s">
        <v>805</v>
      </c>
      <c r="AS361" s="38" t="s">
        <v>805</v>
      </c>
      <c r="AT361" s="38"/>
      <c r="AU361" s="38"/>
      <c r="AV361" s="38"/>
      <c r="AW361" s="38"/>
      <c r="AX361" s="38"/>
      <c r="AY361" s="38"/>
      <c r="BC361" s="50">
        <v>298</v>
      </c>
    </row>
    <row r="362" spans="1:257" s="50" customFormat="1" ht="12.95" customHeight="1">
      <c r="A362" s="36" t="s">
        <v>350</v>
      </c>
      <c r="B362" s="36"/>
      <c r="C362" s="37"/>
      <c r="D362" s="36">
        <v>210021728</v>
      </c>
      <c r="E362" s="38" t="s">
        <v>1451</v>
      </c>
      <c r="F362" s="38">
        <v>22100298</v>
      </c>
      <c r="G362" s="38" t="s">
        <v>1514</v>
      </c>
      <c r="H362" s="38" t="s">
        <v>806</v>
      </c>
      <c r="I362" s="38" t="s">
        <v>803</v>
      </c>
      <c r="J362" s="38" t="s">
        <v>807</v>
      </c>
      <c r="K362" s="39" t="s">
        <v>104</v>
      </c>
      <c r="L362" s="40" t="s">
        <v>105</v>
      </c>
      <c r="M362" s="38"/>
      <c r="N362" s="41" t="s">
        <v>106</v>
      </c>
      <c r="O362" s="40" t="s">
        <v>107</v>
      </c>
      <c r="P362" s="38" t="s">
        <v>108</v>
      </c>
      <c r="Q362" s="41" t="s">
        <v>109</v>
      </c>
      <c r="R362" s="39" t="s">
        <v>110</v>
      </c>
      <c r="S362" s="40" t="s">
        <v>107</v>
      </c>
      <c r="T362" s="42" t="s">
        <v>122</v>
      </c>
      <c r="U362" s="38" t="s">
        <v>112</v>
      </c>
      <c r="V362" s="40">
        <v>60</v>
      </c>
      <c r="W362" s="38" t="s">
        <v>113</v>
      </c>
      <c r="X362" s="40"/>
      <c r="Y362" s="40"/>
      <c r="Z362" s="40"/>
      <c r="AA362" s="41">
        <v>0</v>
      </c>
      <c r="AB362" s="39">
        <v>90</v>
      </c>
      <c r="AC362" s="39">
        <v>10</v>
      </c>
      <c r="AD362" s="43" t="s">
        <v>179</v>
      </c>
      <c r="AE362" s="38" t="s">
        <v>115</v>
      </c>
      <c r="AF362" s="43">
        <v>1.5</v>
      </c>
      <c r="AG362" s="43">
        <v>506000</v>
      </c>
      <c r="AH362" s="44">
        <f>AF362*AG362</f>
        <v>759000</v>
      </c>
      <c r="AI362" s="45">
        <f t="shared" si="29"/>
        <v>850080.00000000012</v>
      </c>
      <c r="AJ362" s="46"/>
      <c r="AK362" s="47"/>
      <c r="AL362" s="46"/>
      <c r="AM362" s="46" t="s">
        <v>116</v>
      </c>
      <c r="AN362" s="36"/>
      <c r="AO362" s="38"/>
      <c r="AP362" s="38"/>
      <c r="AQ362" s="38"/>
      <c r="AR362" s="38" t="s">
        <v>808</v>
      </c>
      <c r="AS362" s="38" t="s">
        <v>808</v>
      </c>
      <c r="AT362" s="38"/>
      <c r="AU362" s="38"/>
      <c r="AV362" s="38"/>
      <c r="AW362" s="38"/>
      <c r="AX362" s="38"/>
      <c r="AY362" s="38"/>
      <c r="BC362" s="50">
        <v>299</v>
      </c>
    </row>
    <row r="363" spans="1:257" s="50" customFormat="1" ht="12.95" customHeight="1">
      <c r="A363" s="36" t="s">
        <v>350</v>
      </c>
      <c r="B363" s="36"/>
      <c r="C363" s="37"/>
      <c r="D363" s="36">
        <v>210023461</v>
      </c>
      <c r="E363" s="38" t="s">
        <v>1350</v>
      </c>
      <c r="F363" s="38">
        <v>22100299</v>
      </c>
      <c r="G363" s="38" t="s">
        <v>1515</v>
      </c>
      <c r="H363" s="38" t="s">
        <v>809</v>
      </c>
      <c r="I363" s="38" t="s">
        <v>810</v>
      </c>
      <c r="J363" s="38" t="s">
        <v>811</v>
      </c>
      <c r="K363" s="39" t="s">
        <v>104</v>
      </c>
      <c r="L363" s="40" t="s">
        <v>105</v>
      </c>
      <c r="M363" s="38" t="s">
        <v>121</v>
      </c>
      <c r="N363" s="41" t="s">
        <v>83</v>
      </c>
      <c r="O363" s="40" t="s">
        <v>107</v>
      </c>
      <c r="P363" s="38" t="s">
        <v>108</v>
      </c>
      <c r="Q363" s="41" t="s">
        <v>109</v>
      </c>
      <c r="R363" s="39" t="s">
        <v>110</v>
      </c>
      <c r="S363" s="40" t="s">
        <v>107</v>
      </c>
      <c r="T363" s="42" t="s">
        <v>122</v>
      </c>
      <c r="U363" s="38" t="s">
        <v>112</v>
      </c>
      <c r="V363" s="40">
        <v>60</v>
      </c>
      <c r="W363" s="38" t="s">
        <v>113</v>
      </c>
      <c r="X363" s="40"/>
      <c r="Y363" s="40"/>
      <c r="Z363" s="40"/>
      <c r="AA363" s="41">
        <v>30</v>
      </c>
      <c r="AB363" s="39">
        <v>60</v>
      </c>
      <c r="AC363" s="39">
        <v>10</v>
      </c>
      <c r="AD363" s="43" t="s">
        <v>427</v>
      </c>
      <c r="AE363" s="38" t="s">
        <v>115</v>
      </c>
      <c r="AF363" s="43">
        <v>3930</v>
      </c>
      <c r="AG363" s="43">
        <v>611.61</v>
      </c>
      <c r="AH363" s="44">
        <v>0</v>
      </c>
      <c r="AI363" s="45">
        <f t="shared" si="29"/>
        <v>0</v>
      </c>
      <c r="AJ363" s="46"/>
      <c r="AK363" s="47"/>
      <c r="AL363" s="46"/>
      <c r="AM363" s="46" t="s">
        <v>116</v>
      </c>
      <c r="AN363" s="36"/>
      <c r="AO363" s="38"/>
      <c r="AP363" s="38"/>
      <c r="AQ363" s="38"/>
      <c r="AR363" s="38" t="s">
        <v>812</v>
      </c>
      <c r="AS363" s="38" t="s">
        <v>812</v>
      </c>
      <c r="AT363" s="38"/>
      <c r="AU363" s="38"/>
      <c r="AV363" s="38"/>
      <c r="AW363" s="38"/>
      <c r="AX363" s="38"/>
      <c r="AY363" s="38"/>
      <c r="BC363" s="50">
        <v>300</v>
      </c>
    </row>
    <row r="364" spans="1:257" s="50" customFormat="1" ht="12.95" customHeight="1">
      <c r="A364" s="348" t="s">
        <v>350</v>
      </c>
      <c r="B364" s="347"/>
      <c r="C364" s="347"/>
      <c r="D364" s="348">
        <v>210023461</v>
      </c>
      <c r="E364" s="348" t="s">
        <v>3912</v>
      </c>
      <c r="F364" s="348">
        <v>22100299</v>
      </c>
      <c r="G364" s="328"/>
      <c r="H364" s="445" t="s">
        <v>809</v>
      </c>
      <c r="I364" s="445" t="s">
        <v>810</v>
      </c>
      <c r="J364" s="445" t="s">
        <v>811</v>
      </c>
      <c r="K364" s="348" t="s">
        <v>104</v>
      </c>
      <c r="L364" s="348" t="s">
        <v>105</v>
      </c>
      <c r="M364" s="327" t="s">
        <v>121</v>
      </c>
      <c r="N364" s="348" t="s">
        <v>83</v>
      </c>
      <c r="O364" s="347" t="s">
        <v>107</v>
      </c>
      <c r="P364" s="350" t="s">
        <v>108</v>
      </c>
      <c r="Q364" s="327" t="s">
        <v>109</v>
      </c>
      <c r="R364" s="327" t="s">
        <v>110</v>
      </c>
      <c r="S364" s="347" t="s">
        <v>107</v>
      </c>
      <c r="T364" s="350" t="s">
        <v>122</v>
      </c>
      <c r="U364" s="327" t="s">
        <v>112</v>
      </c>
      <c r="V364" s="327">
        <v>60</v>
      </c>
      <c r="W364" s="327" t="s">
        <v>113</v>
      </c>
      <c r="X364" s="327"/>
      <c r="Y364" s="327"/>
      <c r="Z364" s="327"/>
      <c r="AA364" s="579">
        <v>30</v>
      </c>
      <c r="AB364" s="327">
        <v>60</v>
      </c>
      <c r="AC364" s="579">
        <v>10</v>
      </c>
      <c r="AD364" s="327" t="s">
        <v>427</v>
      </c>
      <c r="AE364" s="327" t="s">
        <v>115</v>
      </c>
      <c r="AF364" s="591">
        <v>3300</v>
      </c>
      <c r="AG364" s="597">
        <v>611.61</v>
      </c>
      <c r="AH364" s="602">
        <f>AF364*AG364</f>
        <v>2018313</v>
      </c>
      <c r="AI364" s="616">
        <f t="shared" si="29"/>
        <v>2260510.56</v>
      </c>
      <c r="AJ364" s="349"/>
      <c r="AK364" s="349"/>
      <c r="AL364" s="349"/>
      <c r="AM364" s="637" t="s">
        <v>116</v>
      </c>
      <c r="AN364" s="644"/>
      <c r="AO364" s="644"/>
      <c r="AP364" s="327"/>
      <c r="AQ364" s="327"/>
      <c r="AR364" s="327" t="s">
        <v>812</v>
      </c>
      <c r="AS364" s="328"/>
      <c r="AT364" s="327"/>
      <c r="AU364" s="327"/>
      <c r="AV364" s="327"/>
      <c r="AW364" s="327"/>
      <c r="AX364" s="327"/>
      <c r="AY364" s="327" t="s">
        <v>3871</v>
      </c>
      <c r="AZ364" s="680"/>
      <c r="BA364" s="329"/>
      <c r="BB364" s="446" t="e">
        <f>VLOOKUP(#REF!,E1:BC361,52,0)</f>
        <v>#REF!</v>
      </c>
      <c r="BC364" s="446" t="e">
        <f>BB364+0.5</f>
        <v>#REF!</v>
      </c>
      <c r="BD364" s="329"/>
      <c r="BE364" s="329"/>
      <c r="BF364" s="329"/>
      <c r="BG364" s="329"/>
      <c r="BH364" s="329"/>
      <c r="BI364" s="329"/>
      <c r="BJ364" s="329"/>
      <c r="BK364" s="329"/>
      <c r="BL364" s="329"/>
      <c r="BM364" s="329"/>
      <c r="BN364" s="329"/>
      <c r="BO364" s="329"/>
      <c r="BP364" s="329"/>
      <c r="BQ364" s="329"/>
      <c r="BR364" s="329"/>
      <c r="BS364" s="329"/>
      <c r="BT364" s="329"/>
      <c r="BU364" s="329"/>
      <c r="BV364" s="329"/>
      <c r="BW364" s="329"/>
      <c r="BX364" s="329"/>
      <c r="BY364" s="329"/>
      <c r="BZ364" s="329"/>
      <c r="CA364" s="329"/>
      <c r="CB364" s="329"/>
      <c r="CC364" s="329"/>
      <c r="CD364" s="329"/>
      <c r="CE364" s="329"/>
      <c r="CF364" s="329"/>
      <c r="CG364" s="329"/>
      <c r="CH364" s="329"/>
      <c r="CI364" s="329"/>
      <c r="CJ364" s="329"/>
      <c r="CK364" s="329"/>
      <c r="CL364" s="329"/>
      <c r="CM364" s="329"/>
      <c r="CN364" s="329"/>
      <c r="CO364" s="329"/>
      <c r="CP364" s="329"/>
      <c r="CQ364" s="329"/>
      <c r="CR364" s="329"/>
      <c r="CS364" s="329"/>
      <c r="CT364" s="329"/>
      <c r="CU364" s="329"/>
      <c r="CV364" s="329"/>
      <c r="CW364" s="329"/>
      <c r="CX364" s="329"/>
      <c r="CY364" s="329"/>
      <c r="CZ364" s="329"/>
      <c r="DA364" s="329"/>
      <c r="DB364" s="329"/>
      <c r="DC364" s="329"/>
      <c r="DD364" s="329"/>
      <c r="DE364" s="329"/>
      <c r="DF364" s="329"/>
      <c r="DG364" s="329"/>
      <c r="DH364" s="329"/>
      <c r="DI364" s="329"/>
      <c r="DJ364" s="329"/>
      <c r="DK364" s="329"/>
      <c r="DL364" s="329"/>
      <c r="DM364" s="329"/>
      <c r="DN364" s="329"/>
      <c r="DO364" s="329"/>
      <c r="DP364" s="329"/>
      <c r="DQ364" s="329"/>
      <c r="DR364" s="329"/>
      <c r="DS364" s="329"/>
      <c r="DT364" s="329"/>
      <c r="DU364" s="329"/>
      <c r="DV364" s="329"/>
      <c r="DW364" s="329"/>
      <c r="DX364" s="329"/>
      <c r="DY364" s="329"/>
      <c r="DZ364" s="329"/>
      <c r="EA364" s="329"/>
      <c r="EB364" s="329"/>
      <c r="EC364" s="329"/>
      <c r="ED364" s="329"/>
      <c r="EE364" s="329"/>
      <c r="EF364" s="329"/>
      <c r="EG364" s="329"/>
      <c r="EH364" s="329"/>
      <c r="EI364" s="329"/>
      <c r="EJ364" s="329"/>
      <c r="EK364" s="329"/>
      <c r="EL364" s="329"/>
      <c r="EM364" s="329"/>
      <c r="EN364" s="329"/>
      <c r="EO364" s="329"/>
      <c r="EP364" s="329"/>
      <c r="EQ364" s="329"/>
      <c r="ER364" s="329"/>
      <c r="ES364" s="329"/>
      <c r="ET364" s="329"/>
      <c r="EU364" s="329"/>
      <c r="EV364" s="329"/>
      <c r="EW364" s="329"/>
      <c r="EX364" s="329"/>
      <c r="EY364" s="329"/>
      <c r="EZ364" s="329"/>
      <c r="FA364" s="329"/>
      <c r="FB364" s="329"/>
      <c r="FC364" s="329"/>
      <c r="FD364" s="329"/>
      <c r="FE364" s="329"/>
      <c r="FF364" s="329"/>
      <c r="FG364" s="329"/>
      <c r="FH364" s="329"/>
      <c r="FI364" s="329"/>
      <c r="FJ364" s="329"/>
      <c r="FK364" s="329"/>
      <c r="FL364" s="329"/>
      <c r="FM364" s="329"/>
      <c r="FN364" s="329"/>
      <c r="FO364" s="329"/>
      <c r="FP364" s="329"/>
      <c r="FQ364" s="329"/>
      <c r="FR364" s="329"/>
      <c r="FS364" s="329"/>
      <c r="FT364" s="329"/>
      <c r="FU364" s="329"/>
      <c r="FV364" s="329"/>
      <c r="FW364" s="329"/>
      <c r="FX364" s="329"/>
      <c r="FY364" s="329"/>
      <c r="FZ364" s="329"/>
      <c r="GA364" s="329"/>
      <c r="GB364" s="329"/>
      <c r="GC364" s="329"/>
      <c r="GD364" s="329"/>
      <c r="GE364" s="329"/>
      <c r="GF364" s="329"/>
      <c r="GG364" s="329"/>
      <c r="GH364" s="329"/>
      <c r="GI364" s="329"/>
      <c r="GJ364" s="329"/>
      <c r="GK364" s="329"/>
      <c r="GL364" s="329"/>
      <c r="GM364" s="329"/>
      <c r="GN364" s="329"/>
      <c r="GO364" s="329"/>
      <c r="GP364" s="329"/>
      <c r="GQ364" s="329"/>
      <c r="GR364" s="329"/>
      <c r="GS364" s="329"/>
      <c r="GT364" s="329"/>
      <c r="GU364" s="329"/>
      <c r="GV364" s="329"/>
      <c r="GW364" s="329"/>
      <c r="GX364" s="329"/>
      <c r="GY364" s="329"/>
      <c r="GZ364" s="329"/>
      <c r="HA364" s="329"/>
      <c r="HB364" s="329"/>
      <c r="HC364" s="329"/>
      <c r="HD364" s="329"/>
      <c r="HE364" s="329"/>
      <c r="HF364" s="329"/>
      <c r="HG364" s="329"/>
      <c r="HH364" s="329"/>
      <c r="HI364" s="329"/>
      <c r="HJ364" s="329"/>
      <c r="HK364" s="329"/>
      <c r="HL364" s="329"/>
      <c r="HM364" s="329"/>
      <c r="HN364" s="329"/>
      <c r="HO364" s="329"/>
      <c r="HP364" s="329"/>
      <c r="HQ364" s="329"/>
      <c r="HR364" s="329"/>
      <c r="HS364" s="329"/>
      <c r="HT364" s="329"/>
      <c r="HU364" s="329"/>
      <c r="HV364" s="329"/>
      <c r="HW364" s="329"/>
      <c r="HX364" s="329"/>
      <c r="HY364" s="329"/>
      <c r="HZ364" s="329"/>
      <c r="IA364" s="329"/>
      <c r="IB364" s="329"/>
      <c r="IC364" s="329"/>
      <c r="ID364" s="329"/>
      <c r="IE364" s="329"/>
      <c r="IF364" s="329"/>
      <c r="IG364" s="329"/>
      <c r="IH364" s="329"/>
      <c r="II364" s="329"/>
      <c r="IJ364" s="329"/>
      <c r="IK364" s="329"/>
      <c r="IL364" s="329"/>
      <c r="IM364" s="329"/>
      <c r="IN364" s="329"/>
      <c r="IO364" s="329"/>
      <c r="IP364" s="329"/>
      <c r="IQ364" s="329"/>
      <c r="IR364" s="329"/>
      <c r="IS364" s="329"/>
      <c r="IT364" s="329"/>
      <c r="IU364" s="329"/>
      <c r="IV364" s="329"/>
      <c r="IW364" s="329"/>
    </row>
    <row r="365" spans="1:257" s="50" customFormat="1" ht="12.95" customHeight="1">
      <c r="A365" s="36" t="s">
        <v>350</v>
      </c>
      <c r="B365" s="36"/>
      <c r="C365" s="37"/>
      <c r="D365" s="36">
        <v>210018333</v>
      </c>
      <c r="E365" s="38" t="s">
        <v>1351</v>
      </c>
      <c r="F365" s="38">
        <v>22100300</v>
      </c>
      <c r="G365" s="38" t="s">
        <v>1516</v>
      </c>
      <c r="H365" s="38" t="s">
        <v>813</v>
      </c>
      <c r="I365" s="38" t="s">
        <v>810</v>
      </c>
      <c r="J365" s="38" t="s">
        <v>814</v>
      </c>
      <c r="K365" s="39" t="s">
        <v>104</v>
      </c>
      <c r="L365" s="40" t="s">
        <v>105</v>
      </c>
      <c r="M365" s="38"/>
      <c r="N365" s="41" t="s">
        <v>106</v>
      </c>
      <c r="O365" s="40" t="s">
        <v>107</v>
      </c>
      <c r="P365" s="38" t="s">
        <v>108</v>
      </c>
      <c r="Q365" s="41" t="s">
        <v>109</v>
      </c>
      <c r="R365" s="39" t="s">
        <v>110</v>
      </c>
      <c r="S365" s="40" t="s">
        <v>107</v>
      </c>
      <c r="T365" s="42" t="s">
        <v>122</v>
      </c>
      <c r="U365" s="38" t="s">
        <v>112</v>
      </c>
      <c r="V365" s="40">
        <v>60</v>
      </c>
      <c r="W365" s="38" t="s">
        <v>113</v>
      </c>
      <c r="X365" s="40"/>
      <c r="Y365" s="40"/>
      <c r="Z365" s="40"/>
      <c r="AA365" s="41">
        <v>0</v>
      </c>
      <c r="AB365" s="39">
        <v>90</v>
      </c>
      <c r="AC365" s="39">
        <v>10</v>
      </c>
      <c r="AD365" s="43" t="s">
        <v>427</v>
      </c>
      <c r="AE365" s="38" t="s">
        <v>115</v>
      </c>
      <c r="AF365" s="43">
        <v>3930</v>
      </c>
      <c r="AG365" s="43">
        <v>633.92999999999995</v>
      </c>
      <c r="AH365" s="44">
        <f>AF365*AG365</f>
        <v>2491344.9</v>
      </c>
      <c r="AI365" s="45">
        <f t="shared" si="29"/>
        <v>2790306.2880000002</v>
      </c>
      <c r="AJ365" s="46"/>
      <c r="AK365" s="47"/>
      <c r="AL365" s="46"/>
      <c r="AM365" s="46" t="s">
        <v>116</v>
      </c>
      <c r="AN365" s="36"/>
      <c r="AO365" s="38"/>
      <c r="AP365" s="38"/>
      <c r="AQ365" s="38"/>
      <c r="AR365" s="38" t="s">
        <v>815</v>
      </c>
      <c r="AS365" s="38" t="s">
        <v>815</v>
      </c>
      <c r="AT365" s="38"/>
      <c r="AU365" s="38"/>
      <c r="AV365" s="38"/>
      <c r="AW365" s="38"/>
      <c r="AX365" s="38"/>
      <c r="AY365" s="38"/>
      <c r="BC365" s="50">
        <v>301</v>
      </c>
    </row>
    <row r="366" spans="1:257" s="50" customFormat="1" ht="12.95" customHeight="1">
      <c r="A366" s="36" t="s">
        <v>350</v>
      </c>
      <c r="B366" s="36"/>
      <c r="C366" s="37"/>
      <c r="D366" s="36">
        <v>210014381</v>
      </c>
      <c r="E366" s="38" t="s">
        <v>1337</v>
      </c>
      <c r="F366" s="38">
        <v>22100301</v>
      </c>
      <c r="G366" s="38" t="s">
        <v>1517</v>
      </c>
      <c r="H366" s="38" t="s">
        <v>816</v>
      </c>
      <c r="I366" s="38" t="s">
        <v>817</v>
      </c>
      <c r="J366" s="38" t="s">
        <v>818</v>
      </c>
      <c r="K366" s="39" t="s">
        <v>104</v>
      </c>
      <c r="L366" s="40" t="s">
        <v>105</v>
      </c>
      <c r="M366" s="38" t="s">
        <v>121</v>
      </c>
      <c r="N366" s="41" t="s">
        <v>83</v>
      </c>
      <c r="O366" s="40" t="s">
        <v>107</v>
      </c>
      <c r="P366" s="38" t="s">
        <v>108</v>
      </c>
      <c r="Q366" s="41" t="s">
        <v>109</v>
      </c>
      <c r="R366" s="39" t="s">
        <v>110</v>
      </c>
      <c r="S366" s="40" t="s">
        <v>107</v>
      </c>
      <c r="T366" s="42" t="s">
        <v>122</v>
      </c>
      <c r="U366" s="38" t="s">
        <v>112</v>
      </c>
      <c r="V366" s="40">
        <v>60</v>
      </c>
      <c r="W366" s="38" t="s">
        <v>113</v>
      </c>
      <c r="X366" s="40"/>
      <c r="Y366" s="40"/>
      <c r="Z366" s="40"/>
      <c r="AA366" s="41">
        <v>30</v>
      </c>
      <c r="AB366" s="39">
        <v>60</v>
      </c>
      <c r="AC366" s="39">
        <v>10</v>
      </c>
      <c r="AD366" s="43" t="s">
        <v>129</v>
      </c>
      <c r="AE366" s="38" t="s">
        <v>115</v>
      </c>
      <c r="AF366" s="43">
        <v>83</v>
      </c>
      <c r="AG366" s="43">
        <v>1529.5</v>
      </c>
      <c r="AH366" s="44">
        <f>AF366*AG366</f>
        <v>126948.5</v>
      </c>
      <c r="AI366" s="45">
        <f t="shared" si="29"/>
        <v>142182.32</v>
      </c>
      <c r="AJ366" s="46"/>
      <c r="AK366" s="47"/>
      <c r="AL366" s="46"/>
      <c r="AM366" s="46" t="s">
        <v>116</v>
      </c>
      <c r="AN366" s="36"/>
      <c r="AO366" s="38"/>
      <c r="AP366" s="38"/>
      <c r="AQ366" s="38"/>
      <c r="AR366" s="38" t="s">
        <v>819</v>
      </c>
      <c r="AS366" s="38" t="s">
        <v>819</v>
      </c>
      <c r="AT366" s="38"/>
      <c r="AU366" s="38"/>
      <c r="AV366" s="38"/>
      <c r="AW366" s="38"/>
      <c r="AX366" s="38"/>
      <c r="AY366" s="38"/>
      <c r="BC366" s="50">
        <v>302</v>
      </c>
    </row>
    <row r="367" spans="1:257" s="50" customFormat="1" ht="12.95" customHeight="1">
      <c r="A367" s="36" t="s">
        <v>350</v>
      </c>
      <c r="B367" s="36"/>
      <c r="C367" s="37"/>
      <c r="D367" s="36">
        <v>210015056</v>
      </c>
      <c r="E367" s="38" t="s">
        <v>1336</v>
      </c>
      <c r="F367" s="38">
        <v>22100302</v>
      </c>
      <c r="G367" s="38" t="s">
        <v>1518</v>
      </c>
      <c r="H367" s="38" t="s">
        <v>816</v>
      </c>
      <c r="I367" s="38" t="s">
        <v>817</v>
      </c>
      <c r="J367" s="38" t="s">
        <v>818</v>
      </c>
      <c r="K367" s="39" t="s">
        <v>104</v>
      </c>
      <c r="L367" s="40" t="s">
        <v>105</v>
      </c>
      <c r="M367" s="38" t="s">
        <v>121</v>
      </c>
      <c r="N367" s="41" t="s">
        <v>83</v>
      </c>
      <c r="O367" s="40" t="s">
        <v>107</v>
      </c>
      <c r="P367" s="38" t="s">
        <v>108</v>
      </c>
      <c r="Q367" s="41" t="s">
        <v>109</v>
      </c>
      <c r="R367" s="39" t="s">
        <v>110</v>
      </c>
      <c r="S367" s="40" t="s">
        <v>107</v>
      </c>
      <c r="T367" s="42" t="s">
        <v>122</v>
      </c>
      <c r="U367" s="38" t="s">
        <v>112</v>
      </c>
      <c r="V367" s="40">
        <v>60</v>
      </c>
      <c r="W367" s="38" t="s">
        <v>113</v>
      </c>
      <c r="X367" s="40"/>
      <c r="Y367" s="40"/>
      <c r="Z367" s="40"/>
      <c r="AA367" s="41">
        <v>30</v>
      </c>
      <c r="AB367" s="39">
        <v>60</v>
      </c>
      <c r="AC367" s="39">
        <v>10</v>
      </c>
      <c r="AD367" s="43" t="s">
        <v>129</v>
      </c>
      <c r="AE367" s="38" t="s">
        <v>115</v>
      </c>
      <c r="AF367" s="43">
        <v>72</v>
      </c>
      <c r="AG367" s="43">
        <v>2117.15</v>
      </c>
      <c r="AH367" s="44">
        <f>AF367*AG367</f>
        <v>152434.80000000002</v>
      </c>
      <c r="AI367" s="45">
        <f t="shared" si="29"/>
        <v>170726.97600000002</v>
      </c>
      <c r="AJ367" s="46"/>
      <c r="AK367" s="47"/>
      <c r="AL367" s="46"/>
      <c r="AM367" s="46" t="s">
        <v>116</v>
      </c>
      <c r="AN367" s="36"/>
      <c r="AO367" s="38"/>
      <c r="AP367" s="38"/>
      <c r="AQ367" s="38"/>
      <c r="AR367" s="38" t="s">
        <v>820</v>
      </c>
      <c r="AS367" s="38" t="s">
        <v>820</v>
      </c>
      <c r="AT367" s="38"/>
      <c r="AU367" s="38"/>
      <c r="AV367" s="38"/>
      <c r="AW367" s="38"/>
      <c r="AX367" s="38"/>
      <c r="AY367" s="38"/>
      <c r="BC367" s="50">
        <v>303</v>
      </c>
    </row>
    <row r="368" spans="1:257" s="705" customFormat="1" ht="12.95" customHeight="1">
      <c r="A368" s="692" t="s">
        <v>350</v>
      </c>
      <c r="B368" s="692"/>
      <c r="C368" s="693"/>
      <c r="D368" s="692">
        <v>210015516</v>
      </c>
      <c r="E368" s="694" t="s">
        <v>1335</v>
      </c>
      <c r="F368" s="694">
        <v>22100303</v>
      </c>
      <c r="G368" s="694" t="s">
        <v>1519</v>
      </c>
      <c r="H368" s="694" t="s">
        <v>816</v>
      </c>
      <c r="I368" s="694" t="s">
        <v>817</v>
      </c>
      <c r="J368" s="694" t="s">
        <v>818</v>
      </c>
      <c r="K368" s="695" t="s">
        <v>104</v>
      </c>
      <c r="L368" s="696" t="s">
        <v>105</v>
      </c>
      <c r="M368" s="694" t="s">
        <v>121</v>
      </c>
      <c r="N368" s="697" t="s">
        <v>83</v>
      </c>
      <c r="O368" s="696" t="s">
        <v>107</v>
      </c>
      <c r="P368" s="694" t="s">
        <v>108</v>
      </c>
      <c r="Q368" s="697" t="s">
        <v>109</v>
      </c>
      <c r="R368" s="695" t="s">
        <v>110</v>
      </c>
      <c r="S368" s="696" t="s">
        <v>107</v>
      </c>
      <c r="T368" s="698" t="s">
        <v>122</v>
      </c>
      <c r="U368" s="694" t="s">
        <v>112</v>
      </c>
      <c r="V368" s="696">
        <v>60</v>
      </c>
      <c r="W368" s="694" t="s">
        <v>113</v>
      </c>
      <c r="X368" s="696"/>
      <c r="Y368" s="696"/>
      <c r="Z368" s="696"/>
      <c r="AA368" s="697">
        <v>30</v>
      </c>
      <c r="AB368" s="695">
        <v>60</v>
      </c>
      <c r="AC368" s="695">
        <v>10</v>
      </c>
      <c r="AD368" s="700" t="s">
        <v>129</v>
      </c>
      <c r="AE368" s="694" t="s">
        <v>115</v>
      </c>
      <c r="AF368" s="700">
        <v>30</v>
      </c>
      <c r="AG368" s="700">
        <v>1800</v>
      </c>
      <c r="AH368" s="701">
        <v>0</v>
      </c>
      <c r="AI368" s="702">
        <v>0</v>
      </c>
      <c r="AJ368" s="703"/>
      <c r="AK368" s="704"/>
      <c r="AL368" s="703"/>
      <c r="AM368" s="703" t="s">
        <v>116</v>
      </c>
      <c r="AN368" s="692"/>
      <c r="AO368" s="694"/>
      <c r="AP368" s="694"/>
      <c r="AQ368" s="694"/>
      <c r="AR368" s="694" t="s">
        <v>821</v>
      </c>
      <c r="AS368" s="694" t="s">
        <v>821</v>
      </c>
      <c r="AT368" s="694"/>
      <c r="AU368" s="694"/>
      <c r="AV368" s="694"/>
      <c r="AW368" s="694"/>
      <c r="AX368" s="694"/>
      <c r="AY368" s="694" t="s">
        <v>3920</v>
      </c>
      <c r="AZ368" s="705" t="s">
        <v>3958</v>
      </c>
      <c r="BC368" s="705">
        <v>304</v>
      </c>
    </row>
    <row r="369" spans="1:257" s="50" customFormat="1" ht="12.95" customHeight="1">
      <c r="A369" s="36" t="s">
        <v>350</v>
      </c>
      <c r="B369" s="36"/>
      <c r="C369" s="37"/>
      <c r="D369" s="36">
        <v>210015646</v>
      </c>
      <c r="E369" s="38" t="s">
        <v>1334</v>
      </c>
      <c r="F369" s="38">
        <v>22100304</v>
      </c>
      <c r="G369" s="38" t="s">
        <v>1520</v>
      </c>
      <c r="H369" s="38" t="s">
        <v>816</v>
      </c>
      <c r="I369" s="38" t="s">
        <v>817</v>
      </c>
      <c r="J369" s="38" t="s">
        <v>818</v>
      </c>
      <c r="K369" s="39" t="s">
        <v>104</v>
      </c>
      <c r="L369" s="40" t="s">
        <v>105</v>
      </c>
      <c r="M369" s="38" t="s">
        <v>121</v>
      </c>
      <c r="N369" s="41" t="s">
        <v>83</v>
      </c>
      <c r="O369" s="40" t="s">
        <v>107</v>
      </c>
      <c r="P369" s="38" t="s">
        <v>108</v>
      </c>
      <c r="Q369" s="41" t="s">
        <v>109</v>
      </c>
      <c r="R369" s="39" t="s">
        <v>110</v>
      </c>
      <c r="S369" s="40" t="s">
        <v>107</v>
      </c>
      <c r="T369" s="42" t="s">
        <v>122</v>
      </c>
      <c r="U369" s="38" t="s">
        <v>112</v>
      </c>
      <c r="V369" s="40">
        <v>60</v>
      </c>
      <c r="W369" s="38" t="s">
        <v>113</v>
      </c>
      <c r="X369" s="40"/>
      <c r="Y369" s="40"/>
      <c r="Z369" s="40"/>
      <c r="AA369" s="41">
        <v>30</v>
      </c>
      <c r="AB369" s="39">
        <v>60</v>
      </c>
      <c r="AC369" s="39">
        <v>10</v>
      </c>
      <c r="AD369" s="43" t="s">
        <v>129</v>
      </c>
      <c r="AE369" s="38" t="s">
        <v>115</v>
      </c>
      <c r="AF369" s="43">
        <v>39</v>
      </c>
      <c r="AG369" s="43">
        <v>1980.3</v>
      </c>
      <c r="AH369" s="44">
        <f>AF369*AG369</f>
        <v>77231.7</v>
      </c>
      <c r="AI369" s="45">
        <f>AH369*1.12</f>
        <v>86499.504000000001</v>
      </c>
      <c r="AJ369" s="46"/>
      <c r="AK369" s="47"/>
      <c r="AL369" s="46"/>
      <c r="AM369" s="46" t="s">
        <v>116</v>
      </c>
      <c r="AN369" s="36"/>
      <c r="AO369" s="38"/>
      <c r="AP369" s="38"/>
      <c r="AQ369" s="38"/>
      <c r="AR369" s="38" t="s">
        <v>822</v>
      </c>
      <c r="AS369" s="38" t="s">
        <v>822</v>
      </c>
      <c r="AT369" s="38"/>
      <c r="AU369" s="38"/>
      <c r="AV369" s="38"/>
      <c r="AW369" s="38"/>
      <c r="AX369" s="38"/>
      <c r="AY369" s="38"/>
      <c r="BC369" s="50">
        <v>305</v>
      </c>
    </row>
    <row r="370" spans="1:257" s="50" customFormat="1" ht="12.95" customHeight="1">
      <c r="A370" s="36" t="s">
        <v>350</v>
      </c>
      <c r="B370" s="36"/>
      <c r="C370" s="37"/>
      <c r="D370" s="36">
        <v>210026691</v>
      </c>
      <c r="E370" s="38" t="s">
        <v>1333</v>
      </c>
      <c r="F370" s="38">
        <v>22100305</v>
      </c>
      <c r="G370" s="38" t="s">
        <v>1521</v>
      </c>
      <c r="H370" s="38" t="s">
        <v>816</v>
      </c>
      <c r="I370" s="38" t="s">
        <v>817</v>
      </c>
      <c r="J370" s="38" t="s">
        <v>818</v>
      </c>
      <c r="K370" s="39" t="s">
        <v>104</v>
      </c>
      <c r="L370" s="40" t="s">
        <v>105</v>
      </c>
      <c r="M370" s="38" t="s">
        <v>121</v>
      </c>
      <c r="N370" s="41" t="s">
        <v>83</v>
      </c>
      <c r="O370" s="40" t="s">
        <v>107</v>
      </c>
      <c r="P370" s="38" t="s">
        <v>108</v>
      </c>
      <c r="Q370" s="41" t="s">
        <v>109</v>
      </c>
      <c r="R370" s="39" t="s">
        <v>110</v>
      </c>
      <c r="S370" s="40" t="s">
        <v>107</v>
      </c>
      <c r="T370" s="42" t="s">
        <v>122</v>
      </c>
      <c r="U370" s="38" t="s">
        <v>112</v>
      </c>
      <c r="V370" s="40">
        <v>60</v>
      </c>
      <c r="W370" s="38" t="s">
        <v>113</v>
      </c>
      <c r="X370" s="40"/>
      <c r="Y370" s="40"/>
      <c r="Z370" s="40"/>
      <c r="AA370" s="41">
        <v>30</v>
      </c>
      <c r="AB370" s="39">
        <v>60</v>
      </c>
      <c r="AC370" s="39">
        <v>10</v>
      </c>
      <c r="AD370" s="43" t="s">
        <v>129</v>
      </c>
      <c r="AE370" s="38" t="s">
        <v>115</v>
      </c>
      <c r="AF370" s="43">
        <v>6</v>
      </c>
      <c r="AG370" s="43">
        <v>1899.8</v>
      </c>
      <c r="AH370" s="44">
        <f>AF370*AG370</f>
        <v>11398.8</v>
      </c>
      <c r="AI370" s="45">
        <f>AH370*1.12</f>
        <v>12766.656000000001</v>
      </c>
      <c r="AJ370" s="46"/>
      <c r="AK370" s="47"/>
      <c r="AL370" s="46"/>
      <c r="AM370" s="46" t="s">
        <v>116</v>
      </c>
      <c r="AN370" s="36"/>
      <c r="AO370" s="38"/>
      <c r="AP370" s="38"/>
      <c r="AQ370" s="38"/>
      <c r="AR370" s="38" t="s">
        <v>823</v>
      </c>
      <c r="AS370" s="38" t="s">
        <v>823</v>
      </c>
      <c r="AT370" s="38"/>
      <c r="AU370" s="38"/>
      <c r="AV370" s="38"/>
      <c r="AW370" s="38"/>
      <c r="AX370" s="38"/>
      <c r="AY370" s="38"/>
      <c r="BC370" s="50">
        <v>306</v>
      </c>
    </row>
    <row r="371" spans="1:257" s="50" customFormat="1" ht="12.95" customHeight="1">
      <c r="A371" s="36" t="s">
        <v>350</v>
      </c>
      <c r="B371" s="36"/>
      <c r="C371" s="37"/>
      <c r="D371" s="36">
        <v>210026692</v>
      </c>
      <c r="E371" s="38" t="s">
        <v>1332</v>
      </c>
      <c r="F371" s="38">
        <v>22100306</v>
      </c>
      <c r="G371" s="38" t="s">
        <v>1522</v>
      </c>
      <c r="H371" s="38" t="s">
        <v>816</v>
      </c>
      <c r="I371" s="38" t="s">
        <v>817</v>
      </c>
      <c r="J371" s="38" t="s">
        <v>818</v>
      </c>
      <c r="K371" s="39" t="s">
        <v>104</v>
      </c>
      <c r="L371" s="40" t="s">
        <v>105</v>
      </c>
      <c r="M371" s="38" t="s">
        <v>121</v>
      </c>
      <c r="N371" s="41" t="s">
        <v>83</v>
      </c>
      <c r="O371" s="40" t="s">
        <v>107</v>
      </c>
      <c r="P371" s="38" t="s">
        <v>108</v>
      </c>
      <c r="Q371" s="41" t="s">
        <v>109</v>
      </c>
      <c r="R371" s="39" t="s">
        <v>110</v>
      </c>
      <c r="S371" s="40" t="s">
        <v>107</v>
      </c>
      <c r="T371" s="42" t="s">
        <v>122</v>
      </c>
      <c r="U371" s="38" t="s">
        <v>112</v>
      </c>
      <c r="V371" s="40">
        <v>60</v>
      </c>
      <c r="W371" s="38" t="s">
        <v>113</v>
      </c>
      <c r="X371" s="40"/>
      <c r="Y371" s="40"/>
      <c r="Z371" s="40"/>
      <c r="AA371" s="41">
        <v>30</v>
      </c>
      <c r="AB371" s="39">
        <v>60</v>
      </c>
      <c r="AC371" s="39">
        <v>10</v>
      </c>
      <c r="AD371" s="43" t="s">
        <v>129</v>
      </c>
      <c r="AE371" s="38" t="s">
        <v>115</v>
      </c>
      <c r="AF371" s="43">
        <v>9</v>
      </c>
      <c r="AG371" s="43">
        <v>1610</v>
      </c>
      <c r="AH371" s="44">
        <f>AF371*AG371</f>
        <v>14490</v>
      </c>
      <c r="AI371" s="45">
        <f>AH371*1.12</f>
        <v>16228.800000000001</v>
      </c>
      <c r="AJ371" s="46"/>
      <c r="AK371" s="47"/>
      <c r="AL371" s="46"/>
      <c r="AM371" s="46" t="s">
        <v>116</v>
      </c>
      <c r="AN371" s="36"/>
      <c r="AO371" s="38"/>
      <c r="AP371" s="38"/>
      <c r="AQ371" s="38"/>
      <c r="AR371" s="38" t="s">
        <v>824</v>
      </c>
      <c r="AS371" s="38" t="s">
        <v>824</v>
      </c>
      <c r="AT371" s="38"/>
      <c r="AU371" s="38"/>
      <c r="AV371" s="38"/>
      <c r="AW371" s="38"/>
      <c r="AX371" s="38"/>
      <c r="AY371" s="38"/>
      <c r="BC371" s="50">
        <v>307</v>
      </c>
    </row>
    <row r="372" spans="1:257" s="705" customFormat="1" ht="12.95" customHeight="1">
      <c r="A372" s="692" t="s">
        <v>350</v>
      </c>
      <c r="B372" s="692"/>
      <c r="C372" s="693"/>
      <c r="D372" s="692">
        <v>210026693</v>
      </c>
      <c r="E372" s="694" t="s">
        <v>1331</v>
      </c>
      <c r="F372" s="694">
        <v>22100307</v>
      </c>
      <c r="G372" s="694" t="s">
        <v>1523</v>
      </c>
      <c r="H372" s="694" t="s">
        <v>816</v>
      </c>
      <c r="I372" s="694" t="s">
        <v>817</v>
      </c>
      <c r="J372" s="694" t="s">
        <v>818</v>
      </c>
      <c r="K372" s="695" t="s">
        <v>104</v>
      </c>
      <c r="L372" s="696" t="s">
        <v>105</v>
      </c>
      <c r="M372" s="694" t="s">
        <v>121</v>
      </c>
      <c r="N372" s="697" t="s">
        <v>83</v>
      </c>
      <c r="O372" s="696" t="s">
        <v>107</v>
      </c>
      <c r="P372" s="694" t="s">
        <v>108</v>
      </c>
      <c r="Q372" s="697" t="s">
        <v>109</v>
      </c>
      <c r="R372" s="695" t="s">
        <v>110</v>
      </c>
      <c r="S372" s="696" t="s">
        <v>107</v>
      </c>
      <c r="T372" s="698" t="s">
        <v>122</v>
      </c>
      <c r="U372" s="694" t="s">
        <v>112</v>
      </c>
      <c r="V372" s="696">
        <v>60</v>
      </c>
      <c r="W372" s="694" t="s">
        <v>113</v>
      </c>
      <c r="X372" s="696"/>
      <c r="Y372" s="696"/>
      <c r="Z372" s="696"/>
      <c r="AA372" s="697">
        <v>30</v>
      </c>
      <c r="AB372" s="695">
        <v>60</v>
      </c>
      <c r="AC372" s="695">
        <v>10</v>
      </c>
      <c r="AD372" s="700" t="s">
        <v>129</v>
      </c>
      <c r="AE372" s="694" t="s">
        <v>115</v>
      </c>
      <c r="AF372" s="700">
        <v>6</v>
      </c>
      <c r="AG372" s="700">
        <v>2093</v>
      </c>
      <c r="AH372" s="701">
        <v>0</v>
      </c>
      <c r="AI372" s="702">
        <v>0</v>
      </c>
      <c r="AJ372" s="703"/>
      <c r="AK372" s="704"/>
      <c r="AL372" s="703"/>
      <c r="AM372" s="703" t="s">
        <v>116</v>
      </c>
      <c r="AN372" s="692"/>
      <c r="AO372" s="694"/>
      <c r="AP372" s="694"/>
      <c r="AQ372" s="694"/>
      <c r="AR372" s="694" t="s">
        <v>825</v>
      </c>
      <c r="AS372" s="694" t="s">
        <v>825</v>
      </c>
      <c r="AT372" s="694"/>
      <c r="AU372" s="694"/>
      <c r="AV372" s="694"/>
      <c r="AW372" s="694"/>
      <c r="AX372" s="694"/>
      <c r="AY372" s="694" t="s">
        <v>3920</v>
      </c>
      <c r="AZ372" s="705" t="s">
        <v>3958</v>
      </c>
      <c r="BC372" s="705">
        <v>308</v>
      </c>
    </row>
    <row r="373" spans="1:257" s="710" customFormat="1" ht="12.95" customHeight="1">
      <c r="A373" s="707" t="s">
        <v>350</v>
      </c>
      <c r="B373" s="707"/>
      <c r="C373" s="708"/>
      <c r="D373" s="707">
        <v>210023458</v>
      </c>
      <c r="E373" s="709" t="s">
        <v>3561</v>
      </c>
      <c r="F373" s="709">
        <v>22100308</v>
      </c>
      <c r="G373" s="694" t="s">
        <v>1524</v>
      </c>
      <c r="H373" s="694" t="s">
        <v>826</v>
      </c>
      <c r="I373" s="694" t="s">
        <v>827</v>
      </c>
      <c r="J373" s="694" t="s">
        <v>828</v>
      </c>
      <c r="K373" s="695" t="s">
        <v>104</v>
      </c>
      <c r="L373" s="696" t="s">
        <v>105</v>
      </c>
      <c r="M373" s="694" t="s">
        <v>121</v>
      </c>
      <c r="N373" s="697" t="s">
        <v>83</v>
      </c>
      <c r="O373" s="696" t="s">
        <v>107</v>
      </c>
      <c r="P373" s="694" t="s">
        <v>108</v>
      </c>
      <c r="Q373" s="697" t="s">
        <v>109</v>
      </c>
      <c r="R373" s="695" t="s">
        <v>110</v>
      </c>
      <c r="S373" s="696" t="s">
        <v>107</v>
      </c>
      <c r="T373" s="698" t="s">
        <v>122</v>
      </c>
      <c r="U373" s="694" t="s">
        <v>112</v>
      </c>
      <c r="V373" s="696">
        <v>60</v>
      </c>
      <c r="W373" s="694" t="s">
        <v>113</v>
      </c>
      <c r="X373" s="696"/>
      <c r="Y373" s="696"/>
      <c r="Z373" s="696"/>
      <c r="AA373" s="697">
        <v>30</v>
      </c>
      <c r="AB373" s="695">
        <v>60</v>
      </c>
      <c r="AC373" s="695">
        <v>10</v>
      </c>
      <c r="AD373" s="700" t="s">
        <v>129</v>
      </c>
      <c r="AE373" s="694" t="s">
        <v>115</v>
      </c>
      <c r="AF373" s="700">
        <v>680</v>
      </c>
      <c r="AG373" s="700">
        <v>6275.5</v>
      </c>
      <c r="AH373" s="701">
        <v>0</v>
      </c>
      <c r="AI373" s="702">
        <v>0</v>
      </c>
      <c r="AJ373" s="703"/>
      <c r="AK373" s="704"/>
      <c r="AL373" s="703"/>
      <c r="AM373" s="703" t="s">
        <v>116</v>
      </c>
      <c r="AN373" s="692"/>
      <c r="AO373" s="694"/>
      <c r="AP373" s="694"/>
      <c r="AQ373" s="694"/>
      <c r="AR373" s="694" t="s">
        <v>829</v>
      </c>
      <c r="AS373" s="694" t="s">
        <v>829</v>
      </c>
      <c r="AT373" s="694"/>
      <c r="AU373" s="694"/>
      <c r="AV373" s="694"/>
      <c r="AW373" s="694"/>
      <c r="AX373" s="694"/>
      <c r="AY373" s="694" t="s">
        <v>3920</v>
      </c>
      <c r="AZ373" s="705" t="s">
        <v>3958</v>
      </c>
      <c r="BA373" s="705"/>
      <c r="BB373" s="705"/>
      <c r="BC373" s="705">
        <v>309</v>
      </c>
      <c r="BD373" s="705"/>
      <c r="BE373" s="705"/>
      <c r="BF373" s="705"/>
      <c r="BG373" s="705"/>
      <c r="BH373" s="705"/>
      <c r="BI373" s="705"/>
      <c r="BJ373" s="705"/>
      <c r="BK373" s="705"/>
      <c r="BL373" s="705"/>
      <c r="BM373" s="705"/>
      <c r="BN373" s="705"/>
      <c r="BO373" s="705"/>
      <c r="BP373" s="705"/>
      <c r="BQ373" s="705"/>
      <c r="BR373" s="705"/>
      <c r="BS373" s="705"/>
      <c r="BT373" s="705"/>
      <c r="BU373" s="705"/>
      <c r="BV373" s="705"/>
      <c r="BW373" s="705"/>
      <c r="BX373" s="705"/>
      <c r="BY373" s="705"/>
      <c r="BZ373" s="705"/>
      <c r="CA373" s="705"/>
      <c r="CB373" s="705"/>
      <c r="CC373" s="705"/>
      <c r="CD373" s="705"/>
      <c r="CE373" s="705"/>
      <c r="CF373" s="705"/>
      <c r="CG373" s="705"/>
      <c r="CH373" s="705"/>
      <c r="CI373" s="705"/>
      <c r="CJ373" s="705"/>
      <c r="CK373" s="705"/>
      <c r="CL373" s="705"/>
      <c r="CM373" s="705"/>
      <c r="CN373" s="705"/>
      <c r="CO373" s="705"/>
      <c r="CP373" s="705"/>
      <c r="CQ373" s="705"/>
      <c r="CR373" s="705"/>
      <c r="CS373" s="705"/>
      <c r="CT373" s="705"/>
      <c r="CU373" s="705"/>
      <c r="CV373" s="705"/>
      <c r="CW373" s="705"/>
      <c r="CX373" s="705"/>
      <c r="CY373" s="705"/>
      <c r="CZ373" s="705"/>
      <c r="DA373" s="705"/>
      <c r="DB373" s="705"/>
      <c r="DC373" s="705"/>
      <c r="DD373" s="705"/>
      <c r="DE373" s="705"/>
      <c r="DF373" s="705"/>
      <c r="DG373" s="705"/>
      <c r="DH373" s="705"/>
      <c r="DI373" s="705"/>
      <c r="DJ373" s="705"/>
      <c r="DK373" s="705"/>
      <c r="DL373" s="705"/>
      <c r="DM373" s="705"/>
      <c r="DN373" s="705"/>
      <c r="DO373" s="705"/>
      <c r="DP373" s="705"/>
      <c r="DQ373" s="705"/>
      <c r="DR373" s="705"/>
      <c r="DS373" s="705"/>
      <c r="DT373" s="705"/>
      <c r="DU373" s="705"/>
      <c r="DV373" s="705"/>
      <c r="DW373" s="705"/>
      <c r="DX373" s="705"/>
      <c r="DY373" s="705"/>
      <c r="DZ373" s="705"/>
      <c r="EA373" s="705"/>
      <c r="EB373" s="705"/>
      <c r="EC373" s="705"/>
      <c r="ED373" s="705"/>
      <c r="EE373" s="705"/>
      <c r="EF373" s="705"/>
      <c r="EG373" s="705"/>
      <c r="EH373" s="705"/>
      <c r="EI373" s="705"/>
      <c r="EJ373" s="705"/>
      <c r="EK373" s="705"/>
      <c r="EL373" s="705"/>
      <c r="EM373" s="705"/>
      <c r="EN373" s="705"/>
      <c r="EO373" s="705"/>
      <c r="EP373" s="705"/>
      <c r="EQ373" s="705"/>
      <c r="ER373" s="705"/>
      <c r="ES373" s="705"/>
      <c r="ET373" s="705"/>
      <c r="EU373" s="705"/>
      <c r="EV373" s="705"/>
      <c r="EW373" s="705"/>
      <c r="EX373" s="705"/>
      <c r="EY373" s="705"/>
      <c r="EZ373" s="705"/>
      <c r="FA373" s="705"/>
      <c r="FB373" s="705"/>
      <c r="FC373" s="705"/>
      <c r="FD373" s="705"/>
      <c r="FE373" s="705"/>
      <c r="FF373" s="705"/>
      <c r="FG373" s="705"/>
      <c r="FH373" s="705"/>
      <c r="FI373" s="705"/>
      <c r="FJ373" s="705"/>
      <c r="FK373" s="705"/>
      <c r="FL373" s="705"/>
      <c r="FM373" s="705"/>
      <c r="FN373" s="705"/>
      <c r="FO373" s="705"/>
      <c r="FP373" s="705"/>
      <c r="FQ373" s="705"/>
      <c r="FR373" s="705"/>
      <c r="FS373" s="705"/>
      <c r="FT373" s="705"/>
      <c r="FU373" s="705"/>
      <c r="FV373" s="705"/>
      <c r="FW373" s="705"/>
      <c r="FX373" s="705"/>
      <c r="FY373" s="705"/>
      <c r="FZ373" s="705"/>
      <c r="GA373" s="705"/>
      <c r="GB373" s="705"/>
      <c r="GC373" s="705"/>
      <c r="GD373" s="705"/>
      <c r="GE373" s="705"/>
      <c r="GF373" s="705"/>
      <c r="GG373" s="705"/>
      <c r="GH373" s="705"/>
      <c r="GI373" s="705"/>
      <c r="GJ373" s="705"/>
      <c r="GK373" s="705"/>
      <c r="GL373" s="705"/>
      <c r="GM373" s="705"/>
      <c r="GN373" s="705"/>
      <c r="GO373" s="705"/>
      <c r="GP373" s="705"/>
      <c r="GQ373" s="705"/>
      <c r="GR373" s="705"/>
      <c r="GS373" s="705"/>
      <c r="GT373" s="705"/>
      <c r="GU373" s="705"/>
      <c r="GV373" s="705"/>
      <c r="GW373" s="705"/>
      <c r="GX373" s="705"/>
      <c r="GY373" s="705"/>
      <c r="GZ373" s="705"/>
      <c r="HA373" s="705"/>
      <c r="HB373" s="705"/>
      <c r="HC373" s="705"/>
      <c r="HD373" s="705"/>
      <c r="HE373" s="705"/>
      <c r="HF373" s="705"/>
      <c r="HG373" s="705"/>
      <c r="HH373" s="705"/>
      <c r="HI373" s="705"/>
      <c r="HJ373" s="705"/>
      <c r="HK373" s="705"/>
      <c r="HL373" s="705"/>
      <c r="HM373" s="705"/>
      <c r="HN373" s="705"/>
      <c r="HO373" s="705"/>
      <c r="HP373" s="705"/>
      <c r="HQ373" s="705"/>
      <c r="HR373" s="705"/>
      <c r="HS373" s="705"/>
      <c r="HT373" s="705"/>
      <c r="HU373" s="705"/>
      <c r="HV373" s="705"/>
      <c r="HW373" s="705"/>
      <c r="HX373" s="705"/>
      <c r="HY373" s="705"/>
      <c r="HZ373" s="705"/>
      <c r="IA373" s="705"/>
      <c r="IB373" s="705"/>
      <c r="IC373" s="705"/>
      <c r="ID373" s="705"/>
      <c r="IE373" s="705"/>
      <c r="IF373" s="705"/>
      <c r="IG373" s="705"/>
      <c r="IH373" s="705"/>
      <c r="II373" s="705"/>
      <c r="IJ373" s="705"/>
      <c r="IK373" s="705"/>
      <c r="IL373" s="705"/>
      <c r="IM373" s="705"/>
      <c r="IN373" s="705"/>
      <c r="IO373" s="705"/>
      <c r="IP373" s="705"/>
      <c r="IQ373" s="705"/>
      <c r="IR373" s="705"/>
      <c r="IS373" s="705"/>
      <c r="IT373" s="705"/>
      <c r="IU373" s="705"/>
      <c r="IV373" s="705"/>
      <c r="IW373" s="705"/>
    </row>
    <row r="374" spans="1:257" s="252" customFormat="1" ht="12.95" customHeight="1">
      <c r="A374" s="449" t="s">
        <v>350</v>
      </c>
      <c r="B374" s="449"/>
      <c r="C374" s="466"/>
      <c r="D374" s="449">
        <v>210023459</v>
      </c>
      <c r="E374" s="225" t="s">
        <v>3562</v>
      </c>
      <c r="F374" s="225">
        <v>22100309</v>
      </c>
      <c r="G374" s="38" t="s">
        <v>1525</v>
      </c>
      <c r="H374" s="38" t="s">
        <v>826</v>
      </c>
      <c r="I374" s="38" t="s">
        <v>827</v>
      </c>
      <c r="J374" s="38" t="s">
        <v>828</v>
      </c>
      <c r="K374" s="39" t="s">
        <v>104</v>
      </c>
      <c r="L374" s="40" t="s">
        <v>105</v>
      </c>
      <c r="M374" s="38" t="s">
        <v>121</v>
      </c>
      <c r="N374" s="41" t="s">
        <v>83</v>
      </c>
      <c r="O374" s="40" t="s">
        <v>107</v>
      </c>
      <c r="P374" s="38" t="s">
        <v>108</v>
      </c>
      <c r="Q374" s="41" t="s">
        <v>109</v>
      </c>
      <c r="R374" s="39" t="s">
        <v>110</v>
      </c>
      <c r="S374" s="40" t="s">
        <v>107</v>
      </c>
      <c r="T374" s="42" t="s">
        <v>122</v>
      </c>
      <c r="U374" s="38" t="s">
        <v>112</v>
      </c>
      <c r="V374" s="40">
        <v>60</v>
      </c>
      <c r="W374" s="38" t="s">
        <v>113</v>
      </c>
      <c r="X374" s="40"/>
      <c r="Y374" s="40"/>
      <c r="Z374" s="40"/>
      <c r="AA374" s="41">
        <v>30</v>
      </c>
      <c r="AB374" s="39">
        <v>60</v>
      </c>
      <c r="AC374" s="39">
        <v>10</v>
      </c>
      <c r="AD374" s="43" t="s">
        <v>129</v>
      </c>
      <c r="AE374" s="38" t="s">
        <v>115</v>
      </c>
      <c r="AF374" s="43">
        <v>800</v>
      </c>
      <c r="AG374" s="43">
        <v>3603.6</v>
      </c>
      <c r="AH374" s="44">
        <f>AF374*AG374</f>
        <v>2882880</v>
      </c>
      <c r="AI374" s="45">
        <f>AH374*1.12</f>
        <v>3228825.6000000001</v>
      </c>
      <c r="AJ374" s="46"/>
      <c r="AK374" s="47"/>
      <c r="AL374" s="46"/>
      <c r="AM374" s="46" t="s">
        <v>116</v>
      </c>
      <c r="AN374" s="36"/>
      <c r="AO374" s="38"/>
      <c r="AP374" s="38"/>
      <c r="AQ374" s="38"/>
      <c r="AR374" s="38" t="s">
        <v>830</v>
      </c>
      <c r="AS374" s="38" t="s">
        <v>830</v>
      </c>
      <c r="AT374" s="38"/>
      <c r="AU374" s="38"/>
      <c r="AV374" s="38"/>
      <c r="AW374" s="38"/>
      <c r="AX374" s="38"/>
      <c r="AY374" s="38"/>
      <c r="AZ374" s="50"/>
      <c r="BA374" s="50"/>
      <c r="BB374" s="50"/>
      <c r="BC374" s="50">
        <v>310</v>
      </c>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0"/>
      <c r="FL374" s="50"/>
      <c r="FM374" s="50"/>
      <c r="FN374" s="50"/>
      <c r="FO374" s="50"/>
      <c r="FP374" s="50"/>
      <c r="FQ374" s="50"/>
      <c r="FR374" s="50"/>
      <c r="FS374" s="50"/>
      <c r="FT374" s="50"/>
      <c r="FU374" s="50"/>
      <c r="FV374" s="50"/>
      <c r="FW374" s="50"/>
      <c r="FX374" s="50"/>
      <c r="FY374" s="50"/>
      <c r="FZ374" s="50"/>
      <c r="GA374" s="50"/>
      <c r="GB374" s="50"/>
      <c r="GC374" s="50"/>
      <c r="GD374" s="50"/>
      <c r="GE374" s="50"/>
      <c r="GF374" s="50"/>
      <c r="GG374" s="50"/>
      <c r="GH374" s="50"/>
      <c r="GI374" s="50"/>
      <c r="GJ374" s="50"/>
      <c r="GK374" s="50"/>
      <c r="GL374" s="50"/>
      <c r="GM374" s="50"/>
      <c r="GN374" s="50"/>
      <c r="GO374" s="50"/>
      <c r="GP374" s="50"/>
      <c r="GQ374" s="50"/>
      <c r="GR374" s="50"/>
      <c r="GS374" s="50"/>
      <c r="GT374" s="50"/>
      <c r="GU374" s="50"/>
      <c r="GV374" s="50"/>
      <c r="GW374" s="50"/>
      <c r="GX374" s="50"/>
      <c r="GY374" s="50"/>
      <c r="GZ374" s="50"/>
      <c r="HA374" s="50"/>
      <c r="HB374" s="50"/>
      <c r="HC374" s="50"/>
      <c r="HD374" s="50"/>
      <c r="HE374" s="50"/>
      <c r="HF374" s="50"/>
      <c r="HG374" s="50"/>
      <c r="HH374" s="50"/>
      <c r="HI374" s="50"/>
      <c r="HJ374" s="50"/>
      <c r="HK374" s="50"/>
      <c r="HL374" s="50"/>
      <c r="HM374" s="50"/>
      <c r="HN374" s="50"/>
      <c r="HO374" s="50"/>
      <c r="HP374" s="50"/>
      <c r="HQ374" s="50"/>
      <c r="HR374" s="50"/>
      <c r="HS374" s="50"/>
      <c r="HT374" s="50"/>
      <c r="HU374" s="50"/>
      <c r="HV374" s="50"/>
      <c r="HW374" s="50"/>
      <c r="HX374" s="50"/>
      <c r="HY374" s="50"/>
      <c r="HZ374" s="50"/>
      <c r="IA374" s="50"/>
      <c r="IB374" s="50"/>
      <c r="IC374" s="50"/>
      <c r="ID374" s="50"/>
      <c r="IE374" s="50"/>
      <c r="IF374" s="50"/>
      <c r="IG374" s="50"/>
      <c r="IH374" s="50"/>
      <c r="II374" s="50"/>
      <c r="IJ374" s="50"/>
      <c r="IK374" s="50"/>
      <c r="IL374" s="50"/>
      <c r="IM374" s="50"/>
      <c r="IN374" s="50"/>
      <c r="IO374" s="50"/>
      <c r="IP374" s="50"/>
      <c r="IQ374" s="50"/>
      <c r="IR374" s="50"/>
      <c r="IS374" s="50"/>
      <c r="IT374" s="50"/>
      <c r="IU374" s="50"/>
      <c r="IV374" s="50"/>
      <c r="IW374" s="50"/>
    </row>
    <row r="375" spans="1:257" s="252" customFormat="1" ht="12.95" customHeight="1">
      <c r="A375" s="449" t="s">
        <v>350</v>
      </c>
      <c r="B375" s="449"/>
      <c r="C375" s="466"/>
      <c r="D375" s="449">
        <v>210023457</v>
      </c>
      <c r="E375" s="225" t="s">
        <v>3563</v>
      </c>
      <c r="F375" s="225">
        <v>22100310</v>
      </c>
      <c r="G375" s="38" t="s">
        <v>1526</v>
      </c>
      <c r="H375" s="38" t="s">
        <v>831</v>
      </c>
      <c r="I375" s="38" t="s">
        <v>827</v>
      </c>
      <c r="J375" s="38" t="s">
        <v>832</v>
      </c>
      <c r="K375" s="39" t="s">
        <v>104</v>
      </c>
      <c r="L375" s="40" t="s">
        <v>105</v>
      </c>
      <c r="M375" s="38" t="s">
        <v>121</v>
      </c>
      <c r="N375" s="41" t="s">
        <v>83</v>
      </c>
      <c r="O375" s="40" t="s">
        <v>107</v>
      </c>
      <c r="P375" s="38" t="s">
        <v>108</v>
      </c>
      <c r="Q375" s="41" t="s">
        <v>109</v>
      </c>
      <c r="R375" s="39" t="s">
        <v>110</v>
      </c>
      <c r="S375" s="40" t="s">
        <v>107</v>
      </c>
      <c r="T375" s="42" t="s">
        <v>122</v>
      </c>
      <c r="U375" s="38" t="s">
        <v>112</v>
      </c>
      <c r="V375" s="40">
        <v>60</v>
      </c>
      <c r="W375" s="38" t="s">
        <v>113</v>
      </c>
      <c r="X375" s="40"/>
      <c r="Y375" s="40"/>
      <c r="Z375" s="40"/>
      <c r="AA375" s="41">
        <v>30</v>
      </c>
      <c r="AB375" s="39">
        <v>60</v>
      </c>
      <c r="AC375" s="39">
        <v>10</v>
      </c>
      <c r="AD375" s="43" t="s">
        <v>129</v>
      </c>
      <c r="AE375" s="38" t="s">
        <v>115</v>
      </c>
      <c r="AF375" s="43">
        <v>950</v>
      </c>
      <c r="AG375" s="43">
        <v>2664.2</v>
      </c>
      <c r="AH375" s="44">
        <f>AF375*AG375</f>
        <v>2530990</v>
      </c>
      <c r="AI375" s="45">
        <f>AH375*1.12</f>
        <v>2834708.8000000003</v>
      </c>
      <c r="AJ375" s="46"/>
      <c r="AK375" s="47"/>
      <c r="AL375" s="46"/>
      <c r="AM375" s="46" t="s">
        <v>116</v>
      </c>
      <c r="AN375" s="36"/>
      <c r="AO375" s="38"/>
      <c r="AP375" s="38"/>
      <c r="AQ375" s="38"/>
      <c r="AR375" s="38" t="s">
        <v>833</v>
      </c>
      <c r="AS375" s="38" t="s">
        <v>833</v>
      </c>
      <c r="AT375" s="38"/>
      <c r="AU375" s="38"/>
      <c r="AV375" s="38"/>
      <c r="AW375" s="38"/>
      <c r="AX375" s="38"/>
      <c r="AY375" s="38"/>
      <c r="AZ375" s="50"/>
      <c r="BA375" s="50"/>
      <c r="BB375" s="50"/>
      <c r="BC375" s="50">
        <v>311</v>
      </c>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c r="CG375" s="50"/>
      <c r="CH375" s="50"/>
      <c r="CI375" s="50"/>
      <c r="CJ375" s="50"/>
      <c r="CK375" s="50"/>
      <c r="CL375" s="50"/>
      <c r="CM375" s="50"/>
      <c r="CN375" s="50"/>
      <c r="CO375" s="50"/>
      <c r="CP375" s="50"/>
      <c r="CQ375" s="50"/>
      <c r="CR375" s="50"/>
      <c r="CS375" s="50"/>
      <c r="CT375" s="50"/>
      <c r="CU375" s="50"/>
      <c r="CV375" s="50"/>
      <c r="CW375" s="50"/>
      <c r="CX375" s="50"/>
      <c r="CY375" s="50"/>
      <c r="CZ375" s="50"/>
      <c r="DA375" s="50"/>
      <c r="DB375" s="50"/>
      <c r="DC375" s="50"/>
      <c r="DD375" s="50"/>
      <c r="DE375" s="50"/>
      <c r="DF375" s="50"/>
      <c r="DG375" s="50"/>
      <c r="DH375" s="50"/>
      <c r="DI375" s="50"/>
      <c r="DJ375" s="50"/>
      <c r="DK375" s="50"/>
      <c r="DL375" s="50"/>
      <c r="DM375" s="50"/>
      <c r="DN375" s="50"/>
      <c r="DO375" s="50"/>
      <c r="DP375" s="50"/>
      <c r="DQ375" s="50"/>
      <c r="DR375" s="50"/>
      <c r="DS375" s="50"/>
      <c r="DT375" s="50"/>
      <c r="DU375" s="50"/>
      <c r="DV375" s="50"/>
      <c r="DW375" s="50"/>
      <c r="DX375" s="50"/>
      <c r="DY375" s="50"/>
      <c r="DZ375" s="50"/>
      <c r="EA375" s="50"/>
      <c r="EB375" s="50"/>
      <c r="EC375" s="50"/>
      <c r="ED375" s="50"/>
      <c r="EE375" s="50"/>
      <c r="EF375" s="50"/>
      <c r="EG375" s="50"/>
      <c r="EH375" s="50"/>
      <c r="EI375" s="50"/>
      <c r="EJ375" s="50"/>
      <c r="EK375" s="50"/>
      <c r="EL375" s="50"/>
      <c r="EM375" s="50"/>
      <c r="EN375" s="50"/>
      <c r="EO375" s="50"/>
      <c r="EP375" s="50"/>
      <c r="EQ375" s="50"/>
      <c r="ER375" s="50"/>
      <c r="ES375" s="50"/>
      <c r="ET375" s="50"/>
      <c r="EU375" s="50"/>
      <c r="EV375" s="50"/>
      <c r="EW375" s="50"/>
      <c r="EX375" s="50"/>
      <c r="EY375" s="50"/>
      <c r="EZ375" s="50"/>
      <c r="FA375" s="50"/>
      <c r="FB375" s="50"/>
      <c r="FC375" s="50"/>
      <c r="FD375" s="50"/>
      <c r="FE375" s="50"/>
      <c r="FF375" s="50"/>
      <c r="FG375" s="50"/>
      <c r="FH375" s="50"/>
      <c r="FI375" s="50"/>
      <c r="FJ375" s="50"/>
      <c r="FK375" s="50"/>
      <c r="FL375" s="50"/>
      <c r="FM375" s="50"/>
      <c r="FN375" s="50"/>
      <c r="FO375" s="50"/>
      <c r="FP375" s="50"/>
      <c r="FQ375" s="50"/>
      <c r="FR375" s="50"/>
      <c r="FS375" s="50"/>
      <c r="FT375" s="50"/>
      <c r="FU375" s="50"/>
      <c r="FV375" s="50"/>
      <c r="FW375" s="50"/>
      <c r="FX375" s="50"/>
      <c r="FY375" s="50"/>
      <c r="FZ375" s="50"/>
      <c r="GA375" s="50"/>
      <c r="GB375" s="50"/>
      <c r="GC375" s="50"/>
      <c r="GD375" s="50"/>
      <c r="GE375" s="50"/>
      <c r="GF375" s="50"/>
      <c r="GG375" s="50"/>
      <c r="GH375" s="50"/>
      <c r="GI375" s="50"/>
      <c r="GJ375" s="50"/>
      <c r="GK375" s="50"/>
      <c r="GL375" s="50"/>
      <c r="GM375" s="50"/>
      <c r="GN375" s="50"/>
      <c r="GO375" s="50"/>
      <c r="GP375" s="50"/>
      <c r="GQ375" s="50"/>
      <c r="GR375" s="50"/>
      <c r="GS375" s="50"/>
      <c r="GT375" s="50"/>
      <c r="GU375" s="50"/>
      <c r="GV375" s="50"/>
      <c r="GW375" s="50"/>
      <c r="GX375" s="50"/>
      <c r="GY375" s="50"/>
      <c r="GZ375" s="50"/>
      <c r="HA375" s="50"/>
      <c r="HB375" s="50"/>
      <c r="HC375" s="50"/>
      <c r="HD375" s="50"/>
      <c r="HE375" s="50"/>
      <c r="HF375" s="50"/>
      <c r="HG375" s="50"/>
      <c r="HH375" s="50"/>
      <c r="HI375" s="50"/>
      <c r="HJ375" s="50"/>
      <c r="HK375" s="50"/>
      <c r="HL375" s="50"/>
      <c r="HM375" s="50"/>
      <c r="HN375" s="50"/>
      <c r="HO375" s="50"/>
      <c r="HP375" s="50"/>
      <c r="HQ375" s="50"/>
      <c r="HR375" s="50"/>
      <c r="HS375" s="50"/>
      <c r="HT375" s="50"/>
      <c r="HU375" s="50"/>
      <c r="HV375" s="50"/>
      <c r="HW375" s="50"/>
      <c r="HX375" s="50"/>
      <c r="HY375" s="50"/>
      <c r="HZ375" s="50"/>
      <c r="IA375" s="50"/>
      <c r="IB375" s="50"/>
      <c r="IC375" s="50"/>
      <c r="ID375" s="50"/>
      <c r="IE375" s="50"/>
      <c r="IF375" s="50"/>
      <c r="IG375" s="50"/>
      <c r="IH375" s="50"/>
      <c r="II375" s="50"/>
      <c r="IJ375" s="50"/>
      <c r="IK375" s="50"/>
      <c r="IL375" s="50"/>
      <c r="IM375" s="50"/>
      <c r="IN375" s="50"/>
      <c r="IO375" s="50"/>
      <c r="IP375" s="50"/>
      <c r="IQ375" s="50"/>
      <c r="IR375" s="50"/>
      <c r="IS375" s="50"/>
      <c r="IT375" s="50"/>
      <c r="IU375" s="50"/>
      <c r="IV375" s="50"/>
      <c r="IW375" s="50"/>
    </row>
    <row r="376" spans="1:257" s="252" customFormat="1" ht="12.95" customHeight="1">
      <c r="A376" s="449" t="s">
        <v>350</v>
      </c>
      <c r="B376" s="449"/>
      <c r="C376" s="466"/>
      <c r="D376" s="449">
        <v>210024576</v>
      </c>
      <c r="E376" s="225" t="s">
        <v>3564</v>
      </c>
      <c r="F376" s="225">
        <v>22100311</v>
      </c>
      <c r="G376" s="38" t="s">
        <v>1527</v>
      </c>
      <c r="H376" s="38" t="s">
        <v>831</v>
      </c>
      <c r="I376" s="38" t="s">
        <v>827</v>
      </c>
      <c r="J376" s="38" t="s">
        <v>832</v>
      </c>
      <c r="K376" s="39" t="s">
        <v>104</v>
      </c>
      <c r="L376" s="40" t="s">
        <v>105</v>
      </c>
      <c r="M376" s="38" t="s">
        <v>121</v>
      </c>
      <c r="N376" s="41" t="s">
        <v>83</v>
      </c>
      <c r="O376" s="40" t="s">
        <v>107</v>
      </c>
      <c r="P376" s="38" t="s">
        <v>108</v>
      </c>
      <c r="Q376" s="41" t="s">
        <v>109</v>
      </c>
      <c r="R376" s="39" t="s">
        <v>110</v>
      </c>
      <c r="S376" s="40" t="s">
        <v>107</v>
      </c>
      <c r="T376" s="42" t="s">
        <v>122</v>
      </c>
      <c r="U376" s="38" t="s">
        <v>112</v>
      </c>
      <c r="V376" s="40">
        <v>60</v>
      </c>
      <c r="W376" s="38" t="s">
        <v>113</v>
      </c>
      <c r="X376" s="40"/>
      <c r="Y376" s="40"/>
      <c r="Z376" s="40"/>
      <c r="AA376" s="41">
        <v>30</v>
      </c>
      <c r="AB376" s="39">
        <v>60</v>
      </c>
      <c r="AC376" s="39">
        <v>10</v>
      </c>
      <c r="AD376" s="43" t="s">
        <v>123</v>
      </c>
      <c r="AE376" s="38" t="s">
        <v>115</v>
      </c>
      <c r="AF376" s="43">
        <v>600</v>
      </c>
      <c r="AG376" s="43">
        <v>6822.2</v>
      </c>
      <c r="AH376" s="44">
        <f>AF376*AG376</f>
        <v>4093320</v>
      </c>
      <c r="AI376" s="45">
        <f>AH376*1.12</f>
        <v>4584518.4000000004</v>
      </c>
      <c r="AJ376" s="46"/>
      <c r="AK376" s="47"/>
      <c r="AL376" s="46"/>
      <c r="AM376" s="46" t="s">
        <v>116</v>
      </c>
      <c r="AN376" s="36"/>
      <c r="AO376" s="38"/>
      <c r="AP376" s="38"/>
      <c r="AQ376" s="38"/>
      <c r="AR376" s="38" t="s">
        <v>834</v>
      </c>
      <c r="AS376" s="38" t="s">
        <v>834</v>
      </c>
      <c r="AT376" s="38"/>
      <c r="AU376" s="38"/>
      <c r="AV376" s="38"/>
      <c r="AW376" s="38"/>
      <c r="AX376" s="38"/>
      <c r="AY376" s="38"/>
      <c r="AZ376" s="50"/>
      <c r="BA376" s="50"/>
      <c r="BB376" s="50"/>
      <c r="BC376" s="50">
        <v>312</v>
      </c>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c r="CG376" s="50"/>
      <c r="CH376" s="50"/>
      <c r="CI376" s="50"/>
      <c r="CJ376" s="50"/>
      <c r="CK376" s="50"/>
      <c r="CL376" s="50"/>
      <c r="CM376" s="50"/>
      <c r="CN376" s="50"/>
      <c r="CO376" s="50"/>
      <c r="CP376" s="50"/>
      <c r="CQ376" s="50"/>
      <c r="CR376" s="50"/>
      <c r="CS376" s="50"/>
      <c r="CT376" s="50"/>
      <c r="CU376" s="50"/>
      <c r="CV376" s="50"/>
      <c r="CW376" s="50"/>
      <c r="CX376" s="50"/>
      <c r="CY376" s="50"/>
      <c r="CZ376" s="50"/>
      <c r="DA376" s="50"/>
      <c r="DB376" s="50"/>
      <c r="DC376" s="50"/>
      <c r="DD376" s="50"/>
      <c r="DE376" s="50"/>
      <c r="DF376" s="50"/>
      <c r="DG376" s="50"/>
      <c r="DH376" s="50"/>
      <c r="DI376" s="50"/>
      <c r="DJ376" s="50"/>
      <c r="DK376" s="50"/>
      <c r="DL376" s="50"/>
      <c r="DM376" s="50"/>
      <c r="DN376" s="50"/>
      <c r="DO376" s="50"/>
      <c r="DP376" s="50"/>
      <c r="DQ376" s="50"/>
      <c r="DR376" s="50"/>
      <c r="DS376" s="50"/>
      <c r="DT376" s="50"/>
      <c r="DU376" s="50"/>
      <c r="DV376" s="50"/>
      <c r="DW376" s="50"/>
      <c r="DX376" s="50"/>
      <c r="DY376" s="50"/>
      <c r="DZ376" s="50"/>
      <c r="EA376" s="50"/>
      <c r="EB376" s="50"/>
      <c r="EC376" s="50"/>
      <c r="ED376" s="50"/>
      <c r="EE376" s="50"/>
      <c r="EF376" s="50"/>
      <c r="EG376" s="50"/>
      <c r="EH376" s="50"/>
      <c r="EI376" s="50"/>
      <c r="EJ376" s="50"/>
      <c r="EK376" s="50"/>
      <c r="EL376" s="50"/>
      <c r="EM376" s="50"/>
      <c r="EN376" s="50"/>
      <c r="EO376" s="50"/>
      <c r="EP376" s="50"/>
      <c r="EQ376" s="50"/>
      <c r="ER376" s="50"/>
      <c r="ES376" s="50"/>
      <c r="ET376" s="50"/>
      <c r="EU376" s="50"/>
      <c r="EV376" s="50"/>
      <c r="EW376" s="50"/>
      <c r="EX376" s="50"/>
      <c r="EY376" s="50"/>
      <c r="EZ376" s="50"/>
      <c r="FA376" s="50"/>
      <c r="FB376" s="50"/>
      <c r="FC376" s="50"/>
      <c r="FD376" s="50"/>
      <c r="FE376" s="50"/>
      <c r="FF376" s="50"/>
      <c r="FG376" s="50"/>
      <c r="FH376" s="50"/>
      <c r="FI376" s="50"/>
      <c r="FJ376" s="50"/>
      <c r="FK376" s="50"/>
      <c r="FL376" s="50"/>
      <c r="FM376" s="50"/>
      <c r="FN376" s="50"/>
      <c r="FO376" s="50"/>
      <c r="FP376" s="50"/>
      <c r="FQ376" s="50"/>
      <c r="FR376" s="50"/>
      <c r="FS376" s="50"/>
      <c r="FT376" s="50"/>
      <c r="FU376" s="50"/>
      <c r="FV376" s="50"/>
      <c r="FW376" s="50"/>
      <c r="FX376" s="50"/>
      <c r="FY376" s="50"/>
      <c r="FZ376" s="50"/>
      <c r="GA376" s="50"/>
      <c r="GB376" s="50"/>
      <c r="GC376" s="50"/>
      <c r="GD376" s="50"/>
      <c r="GE376" s="50"/>
      <c r="GF376" s="50"/>
      <c r="GG376" s="50"/>
      <c r="GH376" s="50"/>
      <c r="GI376" s="50"/>
      <c r="GJ376" s="50"/>
      <c r="GK376" s="50"/>
      <c r="GL376" s="50"/>
      <c r="GM376" s="50"/>
      <c r="GN376" s="50"/>
      <c r="GO376" s="50"/>
      <c r="GP376" s="50"/>
      <c r="GQ376" s="50"/>
      <c r="GR376" s="50"/>
      <c r="GS376" s="50"/>
      <c r="GT376" s="50"/>
      <c r="GU376" s="50"/>
      <c r="GV376" s="50"/>
      <c r="GW376" s="50"/>
      <c r="GX376" s="50"/>
      <c r="GY376" s="50"/>
      <c r="GZ376" s="50"/>
      <c r="HA376" s="50"/>
      <c r="HB376" s="50"/>
      <c r="HC376" s="50"/>
      <c r="HD376" s="50"/>
      <c r="HE376" s="50"/>
      <c r="HF376" s="50"/>
      <c r="HG376" s="50"/>
      <c r="HH376" s="50"/>
      <c r="HI376" s="50"/>
      <c r="HJ376" s="50"/>
      <c r="HK376" s="50"/>
      <c r="HL376" s="50"/>
      <c r="HM376" s="50"/>
      <c r="HN376" s="50"/>
      <c r="HO376" s="50"/>
      <c r="HP376" s="50"/>
      <c r="HQ376" s="50"/>
      <c r="HR376" s="50"/>
      <c r="HS376" s="50"/>
      <c r="HT376" s="50"/>
      <c r="HU376" s="50"/>
      <c r="HV376" s="50"/>
      <c r="HW376" s="50"/>
      <c r="HX376" s="50"/>
      <c r="HY376" s="50"/>
      <c r="HZ376" s="50"/>
      <c r="IA376" s="50"/>
      <c r="IB376" s="50"/>
      <c r="IC376" s="50"/>
      <c r="ID376" s="50"/>
      <c r="IE376" s="50"/>
      <c r="IF376" s="50"/>
      <c r="IG376" s="50"/>
      <c r="IH376" s="50"/>
      <c r="II376" s="50"/>
      <c r="IJ376" s="50"/>
      <c r="IK376" s="50"/>
      <c r="IL376" s="50"/>
      <c r="IM376" s="50"/>
      <c r="IN376" s="50"/>
      <c r="IO376" s="50"/>
      <c r="IP376" s="50"/>
      <c r="IQ376" s="50"/>
      <c r="IR376" s="50"/>
      <c r="IS376" s="50"/>
      <c r="IT376" s="50"/>
      <c r="IU376" s="50"/>
      <c r="IV376" s="50"/>
      <c r="IW376" s="50"/>
    </row>
    <row r="377" spans="1:257" s="252" customFormat="1" ht="12.95" customHeight="1">
      <c r="A377" s="449" t="s">
        <v>350</v>
      </c>
      <c r="B377" s="449"/>
      <c r="C377" s="466"/>
      <c r="D377" s="449">
        <v>210029084</v>
      </c>
      <c r="E377" s="225" t="s">
        <v>3565</v>
      </c>
      <c r="F377" s="225">
        <v>22100312</v>
      </c>
      <c r="G377" s="38" t="s">
        <v>1528</v>
      </c>
      <c r="H377" s="38" t="s">
        <v>835</v>
      </c>
      <c r="I377" s="38" t="s">
        <v>836</v>
      </c>
      <c r="J377" s="38" t="s">
        <v>837</v>
      </c>
      <c r="K377" s="39" t="s">
        <v>150</v>
      </c>
      <c r="L377" s="40" t="s">
        <v>105</v>
      </c>
      <c r="M377" s="38" t="s">
        <v>121</v>
      </c>
      <c r="N377" s="41" t="s">
        <v>83</v>
      </c>
      <c r="O377" s="40" t="s">
        <v>107</v>
      </c>
      <c r="P377" s="38" t="s">
        <v>108</v>
      </c>
      <c r="Q377" s="41" t="s">
        <v>151</v>
      </c>
      <c r="R377" s="39" t="s">
        <v>110</v>
      </c>
      <c r="S377" s="40" t="s">
        <v>107</v>
      </c>
      <c r="T377" s="42" t="s">
        <v>122</v>
      </c>
      <c r="U377" s="38" t="s">
        <v>112</v>
      </c>
      <c r="V377" s="40">
        <v>60</v>
      </c>
      <c r="W377" s="38" t="s">
        <v>113</v>
      </c>
      <c r="X377" s="40"/>
      <c r="Y377" s="40"/>
      <c r="Z377" s="40"/>
      <c r="AA377" s="41">
        <v>30</v>
      </c>
      <c r="AB377" s="39">
        <v>60</v>
      </c>
      <c r="AC377" s="39">
        <v>10</v>
      </c>
      <c r="AD377" s="43" t="s">
        <v>129</v>
      </c>
      <c r="AE377" s="38" t="s">
        <v>115</v>
      </c>
      <c r="AF377" s="43">
        <v>47</v>
      </c>
      <c r="AG377" s="43">
        <v>25825.8</v>
      </c>
      <c r="AH377" s="44">
        <f>AF377*AG377</f>
        <v>1213812.5999999999</v>
      </c>
      <c r="AI377" s="45">
        <f>AH377*1.12</f>
        <v>1359470.112</v>
      </c>
      <c r="AJ377" s="46"/>
      <c r="AK377" s="47"/>
      <c r="AL377" s="46"/>
      <c r="AM377" s="46" t="s">
        <v>116</v>
      </c>
      <c r="AN377" s="36"/>
      <c r="AO377" s="38"/>
      <c r="AP377" s="38"/>
      <c r="AQ377" s="38"/>
      <c r="AR377" s="38" t="s">
        <v>838</v>
      </c>
      <c r="AS377" s="38" t="s">
        <v>838</v>
      </c>
      <c r="AT377" s="38"/>
      <c r="AU377" s="38"/>
      <c r="AV377" s="38"/>
      <c r="AW377" s="38"/>
      <c r="AX377" s="38"/>
      <c r="AY377" s="38"/>
      <c r="AZ377" s="50"/>
      <c r="BA377" s="50"/>
      <c r="BB377" s="50"/>
      <c r="BC377" s="50">
        <v>313</v>
      </c>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c r="CG377" s="50"/>
      <c r="CH377" s="50"/>
      <c r="CI377" s="50"/>
      <c r="CJ377" s="50"/>
      <c r="CK377" s="50"/>
      <c r="CL377" s="50"/>
      <c r="CM377" s="50"/>
      <c r="CN377" s="50"/>
      <c r="CO377" s="50"/>
      <c r="CP377" s="50"/>
      <c r="CQ377" s="50"/>
      <c r="CR377" s="50"/>
      <c r="CS377" s="50"/>
      <c r="CT377" s="50"/>
      <c r="CU377" s="50"/>
      <c r="CV377" s="50"/>
      <c r="CW377" s="50"/>
      <c r="CX377" s="50"/>
      <c r="CY377" s="50"/>
      <c r="CZ377" s="50"/>
      <c r="DA377" s="50"/>
      <c r="DB377" s="50"/>
      <c r="DC377" s="50"/>
      <c r="DD377" s="50"/>
      <c r="DE377" s="50"/>
      <c r="DF377" s="50"/>
      <c r="DG377" s="50"/>
      <c r="DH377" s="50"/>
      <c r="DI377" s="50"/>
      <c r="DJ377" s="50"/>
      <c r="DK377" s="50"/>
      <c r="DL377" s="50"/>
      <c r="DM377" s="50"/>
      <c r="DN377" s="50"/>
      <c r="DO377" s="50"/>
      <c r="DP377" s="50"/>
      <c r="DQ377" s="50"/>
      <c r="DR377" s="50"/>
      <c r="DS377" s="50"/>
      <c r="DT377" s="50"/>
      <c r="DU377" s="50"/>
      <c r="DV377" s="50"/>
      <c r="DW377" s="50"/>
      <c r="DX377" s="50"/>
      <c r="DY377" s="50"/>
      <c r="DZ377" s="50"/>
      <c r="EA377" s="50"/>
      <c r="EB377" s="50"/>
      <c r="EC377" s="50"/>
      <c r="ED377" s="50"/>
      <c r="EE377" s="50"/>
      <c r="EF377" s="50"/>
      <c r="EG377" s="50"/>
      <c r="EH377" s="50"/>
      <c r="EI377" s="50"/>
      <c r="EJ377" s="50"/>
      <c r="EK377" s="50"/>
      <c r="EL377" s="50"/>
      <c r="EM377" s="50"/>
      <c r="EN377" s="50"/>
      <c r="EO377" s="50"/>
      <c r="EP377" s="50"/>
      <c r="EQ377" s="50"/>
      <c r="ER377" s="50"/>
      <c r="ES377" s="50"/>
      <c r="ET377" s="50"/>
      <c r="EU377" s="50"/>
      <c r="EV377" s="50"/>
      <c r="EW377" s="50"/>
      <c r="EX377" s="50"/>
      <c r="EY377" s="50"/>
      <c r="EZ377" s="50"/>
      <c r="FA377" s="50"/>
      <c r="FB377" s="50"/>
      <c r="FC377" s="50"/>
      <c r="FD377" s="50"/>
      <c r="FE377" s="50"/>
      <c r="FF377" s="50"/>
      <c r="FG377" s="50"/>
      <c r="FH377" s="50"/>
      <c r="FI377" s="50"/>
      <c r="FJ377" s="50"/>
      <c r="FK377" s="50"/>
      <c r="FL377" s="50"/>
      <c r="FM377" s="50"/>
      <c r="FN377" s="50"/>
      <c r="FO377" s="50"/>
      <c r="FP377" s="50"/>
      <c r="FQ377" s="50"/>
      <c r="FR377" s="50"/>
      <c r="FS377" s="50"/>
      <c r="FT377" s="50"/>
      <c r="FU377" s="50"/>
      <c r="FV377" s="50"/>
      <c r="FW377" s="50"/>
      <c r="FX377" s="50"/>
      <c r="FY377" s="50"/>
      <c r="FZ377" s="50"/>
      <c r="GA377" s="50"/>
      <c r="GB377" s="50"/>
      <c r="GC377" s="50"/>
      <c r="GD377" s="50"/>
      <c r="GE377" s="50"/>
      <c r="GF377" s="50"/>
      <c r="GG377" s="50"/>
      <c r="GH377" s="50"/>
      <c r="GI377" s="50"/>
      <c r="GJ377" s="50"/>
      <c r="GK377" s="50"/>
      <c r="GL377" s="50"/>
      <c r="GM377" s="50"/>
      <c r="GN377" s="50"/>
      <c r="GO377" s="50"/>
      <c r="GP377" s="50"/>
      <c r="GQ377" s="50"/>
      <c r="GR377" s="50"/>
      <c r="GS377" s="50"/>
      <c r="GT377" s="50"/>
      <c r="GU377" s="50"/>
      <c r="GV377" s="50"/>
      <c r="GW377" s="50"/>
      <c r="GX377" s="50"/>
      <c r="GY377" s="50"/>
      <c r="GZ377" s="50"/>
      <c r="HA377" s="50"/>
      <c r="HB377" s="50"/>
      <c r="HC377" s="50"/>
      <c r="HD377" s="50"/>
      <c r="HE377" s="50"/>
      <c r="HF377" s="50"/>
      <c r="HG377" s="50"/>
      <c r="HH377" s="50"/>
      <c r="HI377" s="50"/>
      <c r="HJ377" s="50"/>
      <c r="HK377" s="50"/>
      <c r="HL377" s="50"/>
      <c r="HM377" s="50"/>
      <c r="HN377" s="50"/>
      <c r="HO377" s="50"/>
      <c r="HP377" s="50"/>
      <c r="HQ377" s="50"/>
      <c r="HR377" s="50"/>
      <c r="HS377" s="50"/>
      <c r="HT377" s="50"/>
      <c r="HU377" s="50"/>
      <c r="HV377" s="50"/>
      <c r="HW377" s="50"/>
      <c r="HX377" s="50"/>
      <c r="HY377" s="50"/>
      <c r="HZ377" s="50"/>
      <c r="IA377" s="50"/>
      <c r="IB377" s="50"/>
      <c r="IC377" s="50"/>
      <c r="ID377" s="50"/>
      <c r="IE377" s="50"/>
      <c r="IF377" s="50"/>
      <c r="IG377" s="50"/>
      <c r="IH377" s="50"/>
      <c r="II377" s="50"/>
      <c r="IJ377" s="50"/>
      <c r="IK377" s="50"/>
      <c r="IL377" s="50"/>
      <c r="IM377" s="50"/>
      <c r="IN377" s="50"/>
      <c r="IO377" s="50"/>
      <c r="IP377" s="50"/>
      <c r="IQ377" s="50"/>
      <c r="IR377" s="50"/>
      <c r="IS377" s="50"/>
      <c r="IT377" s="50"/>
      <c r="IU377" s="50"/>
      <c r="IV377" s="50"/>
      <c r="IW377" s="50"/>
    </row>
    <row r="378" spans="1:257" s="710" customFormat="1" ht="12.95" customHeight="1">
      <c r="A378" s="707" t="s">
        <v>350</v>
      </c>
      <c r="B378" s="707"/>
      <c r="C378" s="708"/>
      <c r="D378" s="707">
        <v>220010902</v>
      </c>
      <c r="E378" s="709" t="s">
        <v>3566</v>
      </c>
      <c r="F378" s="709">
        <v>22100313</v>
      </c>
      <c r="G378" s="694" t="s">
        <v>1529</v>
      </c>
      <c r="H378" s="694" t="s">
        <v>835</v>
      </c>
      <c r="I378" s="694" t="s">
        <v>836</v>
      </c>
      <c r="J378" s="694" t="s">
        <v>837</v>
      </c>
      <c r="K378" s="695" t="s">
        <v>150</v>
      </c>
      <c r="L378" s="696" t="s">
        <v>105</v>
      </c>
      <c r="M378" s="694" t="s">
        <v>121</v>
      </c>
      <c r="N378" s="697" t="s">
        <v>83</v>
      </c>
      <c r="O378" s="696" t="s">
        <v>107</v>
      </c>
      <c r="P378" s="694" t="s">
        <v>108</v>
      </c>
      <c r="Q378" s="697" t="s">
        <v>151</v>
      </c>
      <c r="R378" s="695" t="s">
        <v>110</v>
      </c>
      <c r="S378" s="696" t="s">
        <v>107</v>
      </c>
      <c r="T378" s="698" t="s">
        <v>122</v>
      </c>
      <c r="U378" s="694" t="s">
        <v>112</v>
      </c>
      <c r="V378" s="696">
        <v>60</v>
      </c>
      <c r="W378" s="694" t="s">
        <v>113</v>
      </c>
      <c r="X378" s="696"/>
      <c r="Y378" s="696"/>
      <c r="Z378" s="696"/>
      <c r="AA378" s="697">
        <v>30</v>
      </c>
      <c r="AB378" s="695">
        <v>60</v>
      </c>
      <c r="AC378" s="695">
        <v>10</v>
      </c>
      <c r="AD378" s="700" t="s">
        <v>123</v>
      </c>
      <c r="AE378" s="694" t="s">
        <v>115</v>
      </c>
      <c r="AF378" s="700">
        <v>94</v>
      </c>
      <c r="AG378" s="700">
        <v>25825.8</v>
      </c>
      <c r="AH378" s="701">
        <v>0</v>
      </c>
      <c r="AI378" s="702">
        <v>0</v>
      </c>
      <c r="AJ378" s="703"/>
      <c r="AK378" s="704"/>
      <c r="AL378" s="703"/>
      <c r="AM378" s="703" t="s">
        <v>116</v>
      </c>
      <c r="AN378" s="692"/>
      <c r="AO378" s="694"/>
      <c r="AP378" s="694"/>
      <c r="AQ378" s="694"/>
      <c r="AR378" s="694" t="s">
        <v>838</v>
      </c>
      <c r="AS378" s="694" t="s">
        <v>838</v>
      </c>
      <c r="AT378" s="694"/>
      <c r="AU378" s="694"/>
      <c r="AV378" s="694"/>
      <c r="AW378" s="694"/>
      <c r="AX378" s="694"/>
      <c r="AY378" s="694" t="s">
        <v>3920</v>
      </c>
      <c r="AZ378" s="705" t="s">
        <v>3958</v>
      </c>
      <c r="BA378" s="705"/>
      <c r="BB378" s="705"/>
      <c r="BC378" s="705">
        <v>314</v>
      </c>
      <c r="BD378" s="705"/>
      <c r="BE378" s="705"/>
      <c r="BF378" s="705"/>
      <c r="BG378" s="705"/>
      <c r="BH378" s="705"/>
      <c r="BI378" s="705"/>
      <c r="BJ378" s="705"/>
      <c r="BK378" s="705"/>
      <c r="BL378" s="705"/>
      <c r="BM378" s="705"/>
      <c r="BN378" s="705"/>
      <c r="BO378" s="705"/>
      <c r="BP378" s="705"/>
      <c r="BQ378" s="705"/>
      <c r="BR378" s="705"/>
      <c r="BS378" s="705"/>
      <c r="BT378" s="705"/>
      <c r="BU378" s="705"/>
      <c r="BV378" s="705"/>
      <c r="BW378" s="705"/>
      <c r="BX378" s="705"/>
      <c r="BY378" s="705"/>
      <c r="BZ378" s="705"/>
      <c r="CA378" s="705"/>
      <c r="CB378" s="705"/>
      <c r="CC378" s="705"/>
      <c r="CD378" s="705"/>
      <c r="CE378" s="705"/>
      <c r="CF378" s="705"/>
      <c r="CG378" s="705"/>
      <c r="CH378" s="705"/>
      <c r="CI378" s="705"/>
      <c r="CJ378" s="705"/>
      <c r="CK378" s="705"/>
      <c r="CL378" s="705"/>
      <c r="CM378" s="705"/>
      <c r="CN378" s="705"/>
      <c r="CO378" s="705"/>
      <c r="CP378" s="705"/>
      <c r="CQ378" s="705"/>
      <c r="CR378" s="705"/>
      <c r="CS378" s="705"/>
      <c r="CT378" s="705"/>
      <c r="CU378" s="705"/>
      <c r="CV378" s="705"/>
      <c r="CW378" s="705"/>
      <c r="CX378" s="705"/>
      <c r="CY378" s="705"/>
      <c r="CZ378" s="705"/>
      <c r="DA378" s="705"/>
      <c r="DB378" s="705"/>
      <c r="DC378" s="705"/>
      <c r="DD378" s="705"/>
      <c r="DE378" s="705"/>
      <c r="DF378" s="705"/>
      <c r="DG378" s="705"/>
      <c r="DH378" s="705"/>
      <c r="DI378" s="705"/>
      <c r="DJ378" s="705"/>
      <c r="DK378" s="705"/>
      <c r="DL378" s="705"/>
      <c r="DM378" s="705"/>
      <c r="DN378" s="705"/>
      <c r="DO378" s="705"/>
      <c r="DP378" s="705"/>
      <c r="DQ378" s="705"/>
      <c r="DR378" s="705"/>
      <c r="DS378" s="705"/>
      <c r="DT378" s="705"/>
      <c r="DU378" s="705"/>
      <c r="DV378" s="705"/>
      <c r="DW378" s="705"/>
      <c r="DX378" s="705"/>
      <c r="DY378" s="705"/>
      <c r="DZ378" s="705"/>
      <c r="EA378" s="705"/>
      <c r="EB378" s="705"/>
      <c r="EC378" s="705"/>
      <c r="ED378" s="705"/>
      <c r="EE378" s="705"/>
      <c r="EF378" s="705"/>
      <c r="EG378" s="705"/>
      <c r="EH378" s="705"/>
      <c r="EI378" s="705"/>
      <c r="EJ378" s="705"/>
      <c r="EK378" s="705"/>
      <c r="EL378" s="705"/>
      <c r="EM378" s="705"/>
      <c r="EN378" s="705"/>
      <c r="EO378" s="705"/>
      <c r="EP378" s="705"/>
      <c r="EQ378" s="705"/>
      <c r="ER378" s="705"/>
      <c r="ES378" s="705"/>
      <c r="ET378" s="705"/>
      <c r="EU378" s="705"/>
      <c r="EV378" s="705"/>
      <c r="EW378" s="705"/>
      <c r="EX378" s="705"/>
      <c r="EY378" s="705"/>
      <c r="EZ378" s="705"/>
      <c r="FA378" s="705"/>
      <c r="FB378" s="705"/>
      <c r="FC378" s="705"/>
      <c r="FD378" s="705"/>
      <c r="FE378" s="705"/>
      <c r="FF378" s="705"/>
      <c r="FG378" s="705"/>
      <c r="FH378" s="705"/>
      <c r="FI378" s="705"/>
      <c r="FJ378" s="705"/>
      <c r="FK378" s="705"/>
      <c r="FL378" s="705"/>
      <c r="FM378" s="705"/>
      <c r="FN378" s="705"/>
      <c r="FO378" s="705"/>
      <c r="FP378" s="705"/>
      <c r="FQ378" s="705"/>
      <c r="FR378" s="705"/>
      <c r="FS378" s="705"/>
      <c r="FT378" s="705"/>
      <c r="FU378" s="705"/>
      <c r="FV378" s="705"/>
      <c r="FW378" s="705"/>
      <c r="FX378" s="705"/>
      <c r="FY378" s="705"/>
      <c r="FZ378" s="705"/>
      <c r="GA378" s="705"/>
      <c r="GB378" s="705"/>
      <c r="GC378" s="705"/>
      <c r="GD378" s="705"/>
      <c r="GE378" s="705"/>
      <c r="GF378" s="705"/>
      <c r="GG378" s="705"/>
      <c r="GH378" s="705"/>
      <c r="GI378" s="705"/>
      <c r="GJ378" s="705"/>
      <c r="GK378" s="705"/>
      <c r="GL378" s="705"/>
      <c r="GM378" s="705"/>
      <c r="GN378" s="705"/>
      <c r="GO378" s="705"/>
      <c r="GP378" s="705"/>
      <c r="GQ378" s="705"/>
      <c r="GR378" s="705"/>
      <c r="GS378" s="705"/>
      <c r="GT378" s="705"/>
      <c r="GU378" s="705"/>
      <c r="GV378" s="705"/>
      <c r="GW378" s="705"/>
      <c r="GX378" s="705"/>
      <c r="GY378" s="705"/>
      <c r="GZ378" s="705"/>
      <c r="HA378" s="705"/>
      <c r="HB378" s="705"/>
      <c r="HC378" s="705"/>
      <c r="HD378" s="705"/>
      <c r="HE378" s="705"/>
      <c r="HF378" s="705"/>
      <c r="HG378" s="705"/>
      <c r="HH378" s="705"/>
      <c r="HI378" s="705"/>
      <c r="HJ378" s="705"/>
      <c r="HK378" s="705"/>
      <c r="HL378" s="705"/>
      <c r="HM378" s="705"/>
      <c r="HN378" s="705"/>
      <c r="HO378" s="705"/>
      <c r="HP378" s="705"/>
      <c r="HQ378" s="705"/>
      <c r="HR378" s="705"/>
      <c r="HS378" s="705"/>
      <c r="HT378" s="705"/>
      <c r="HU378" s="705"/>
      <c r="HV378" s="705"/>
      <c r="HW378" s="705"/>
      <c r="HX378" s="705"/>
      <c r="HY378" s="705"/>
      <c r="HZ378" s="705"/>
      <c r="IA378" s="705"/>
      <c r="IB378" s="705"/>
      <c r="IC378" s="705"/>
      <c r="ID378" s="705"/>
      <c r="IE378" s="705"/>
      <c r="IF378" s="705"/>
      <c r="IG378" s="705"/>
      <c r="IH378" s="705"/>
      <c r="II378" s="705"/>
      <c r="IJ378" s="705"/>
      <c r="IK378" s="705"/>
      <c r="IL378" s="705"/>
      <c r="IM378" s="705"/>
      <c r="IN378" s="705"/>
      <c r="IO378" s="705"/>
      <c r="IP378" s="705"/>
      <c r="IQ378" s="705"/>
      <c r="IR378" s="705"/>
      <c r="IS378" s="705"/>
      <c r="IT378" s="705"/>
      <c r="IU378" s="705"/>
      <c r="IV378" s="705"/>
      <c r="IW378" s="705"/>
    </row>
    <row r="379" spans="1:257" s="252" customFormat="1" ht="12.95" customHeight="1">
      <c r="A379" s="449" t="s">
        <v>350</v>
      </c>
      <c r="B379" s="449"/>
      <c r="C379" s="466"/>
      <c r="D379" s="449">
        <v>220011091</v>
      </c>
      <c r="E379" s="225" t="s">
        <v>3567</v>
      </c>
      <c r="F379" s="225">
        <v>22100314</v>
      </c>
      <c r="G379" s="38" t="s">
        <v>1530</v>
      </c>
      <c r="H379" s="38" t="s">
        <v>835</v>
      </c>
      <c r="I379" s="38" t="s">
        <v>836</v>
      </c>
      <c r="J379" s="38" t="s">
        <v>837</v>
      </c>
      <c r="K379" s="39" t="s">
        <v>150</v>
      </c>
      <c r="L379" s="40" t="s">
        <v>105</v>
      </c>
      <c r="M379" s="38" t="s">
        <v>121</v>
      </c>
      <c r="N379" s="41" t="s">
        <v>83</v>
      </c>
      <c r="O379" s="40" t="s">
        <v>107</v>
      </c>
      <c r="P379" s="38" t="s">
        <v>108</v>
      </c>
      <c r="Q379" s="41" t="s">
        <v>151</v>
      </c>
      <c r="R379" s="39" t="s">
        <v>110</v>
      </c>
      <c r="S379" s="40" t="s">
        <v>107</v>
      </c>
      <c r="T379" s="42" t="s">
        <v>122</v>
      </c>
      <c r="U379" s="38" t="s">
        <v>112</v>
      </c>
      <c r="V379" s="40">
        <v>60</v>
      </c>
      <c r="W379" s="38" t="s">
        <v>113</v>
      </c>
      <c r="X379" s="40"/>
      <c r="Y379" s="40"/>
      <c r="Z379" s="40"/>
      <c r="AA379" s="41">
        <v>30</v>
      </c>
      <c r="AB379" s="39">
        <v>60</v>
      </c>
      <c r="AC379" s="39">
        <v>10</v>
      </c>
      <c r="AD379" s="43" t="s">
        <v>123</v>
      </c>
      <c r="AE379" s="38" t="s">
        <v>115</v>
      </c>
      <c r="AF379" s="43">
        <v>50</v>
      </c>
      <c r="AG379" s="43">
        <v>35812.699999999997</v>
      </c>
      <c r="AH379" s="44">
        <f t="shared" ref="AH379:AH423" si="30">AF379*AG379</f>
        <v>1790634.9999999998</v>
      </c>
      <c r="AI379" s="45">
        <f t="shared" ref="AI379:AI410" si="31">AH379*1.12</f>
        <v>2005511.2</v>
      </c>
      <c r="AJ379" s="46"/>
      <c r="AK379" s="47"/>
      <c r="AL379" s="46"/>
      <c r="AM379" s="46" t="s">
        <v>116</v>
      </c>
      <c r="AN379" s="36"/>
      <c r="AO379" s="38"/>
      <c r="AP379" s="38"/>
      <c r="AQ379" s="38"/>
      <c r="AR379" s="38" t="s">
        <v>839</v>
      </c>
      <c r="AS379" s="38" t="s">
        <v>839</v>
      </c>
      <c r="AT379" s="38"/>
      <c r="AU379" s="38"/>
      <c r="AV379" s="38"/>
      <c r="AW379" s="38"/>
      <c r="AX379" s="38"/>
      <c r="AY379" s="38"/>
      <c r="AZ379" s="50"/>
      <c r="BA379" s="50"/>
      <c r="BB379" s="50"/>
      <c r="BC379" s="50">
        <v>315</v>
      </c>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c r="CG379" s="50"/>
      <c r="CH379" s="50"/>
      <c r="CI379" s="50"/>
      <c r="CJ379" s="50"/>
      <c r="CK379" s="50"/>
      <c r="CL379" s="50"/>
      <c r="CM379" s="50"/>
      <c r="CN379" s="50"/>
      <c r="CO379" s="50"/>
      <c r="CP379" s="50"/>
      <c r="CQ379" s="50"/>
      <c r="CR379" s="50"/>
      <c r="CS379" s="50"/>
      <c r="CT379" s="50"/>
      <c r="CU379" s="50"/>
      <c r="CV379" s="50"/>
      <c r="CW379" s="50"/>
      <c r="CX379" s="50"/>
      <c r="CY379" s="50"/>
      <c r="CZ379" s="50"/>
      <c r="DA379" s="50"/>
      <c r="DB379" s="50"/>
      <c r="DC379" s="50"/>
      <c r="DD379" s="50"/>
      <c r="DE379" s="50"/>
      <c r="DF379" s="50"/>
      <c r="DG379" s="50"/>
      <c r="DH379" s="50"/>
      <c r="DI379" s="50"/>
      <c r="DJ379" s="50"/>
      <c r="DK379" s="50"/>
      <c r="DL379" s="50"/>
      <c r="DM379" s="50"/>
      <c r="DN379" s="50"/>
      <c r="DO379" s="50"/>
      <c r="DP379" s="50"/>
      <c r="DQ379" s="50"/>
      <c r="DR379" s="50"/>
      <c r="DS379" s="50"/>
      <c r="DT379" s="50"/>
      <c r="DU379" s="50"/>
      <c r="DV379" s="50"/>
      <c r="DW379" s="50"/>
      <c r="DX379" s="50"/>
      <c r="DY379" s="50"/>
      <c r="DZ379" s="50"/>
      <c r="EA379" s="50"/>
      <c r="EB379" s="50"/>
      <c r="EC379" s="50"/>
      <c r="ED379" s="50"/>
      <c r="EE379" s="50"/>
      <c r="EF379" s="50"/>
      <c r="EG379" s="50"/>
      <c r="EH379" s="50"/>
      <c r="EI379" s="50"/>
      <c r="EJ379" s="50"/>
      <c r="EK379" s="50"/>
      <c r="EL379" s="50"/>
      <c r="EM379" s="50"/>
      <c r="EN379" s="50"/>
      <c r="EO379" s="50"/>
      <c r="EP379" s="50"/>
      <c r="EQ379" s="50"/>
      <c r="ER379" s="50"/>
      <c r="ES379" s="50"/>
      <c r="ET379" s="50"/>
      <c r="EU379" s="50"/>
      <c r="EV379" s="50"/>
      <c r="EW379" s="50"/>
      <c r="EX379" s="50"/>
      <c r="EY379" s="50"/>
      <c r="EZ379" s="50"/>
      <c r="FA379" s="50"/>
      <c r="FB379" s="50"/>
      <c r="FC379" s="50"/>
      <c r="FD379" s="50"/>
      <c r="FE379" s="50"/>
      <c r="FF379" s="50"/>
      <c r="FG379" s="50"/>
      <c r="FH379" s="50"/>
      <c r="FI379" s="50"/>
      <c r="FJ379" s="50"/>
      <c r="FK379" s="50"/>
      <c r="FL379" s="50"/>
      <c r="FM379" s="50"/>
      <c r="FN379" s="50"/>
      <c r="FO379" s="50"/>
      <c r="FP379" s="50"/>
      <c r="FQ379" s="50"/>
      <c r="FR379" s="50"/>
      <c r="FS379" s="50"/>
      <c r="FT379" s="50"/>
      <c r="FU379" s="50"/>
      <c r="FV379" s="50"/>
      <c r="FW379" s="50"/>
      <c r="FX379" s="50"/>
      <c r="FY379" s="50"/>
      <c r="FZ379" s="50"/>
      <c r="GA379" s="50"/>
      <c r="GB379" s="50"/>
      <c r="GC379" s="50"/>
      <c r="GD379" s="50"/>
      <c r="GE379" s="50"/>
      <c r="GF379" s="50"/>
      <c r="GG379" s="50"/>
      <c r="GH379" s="50"/>
      <c r="GI379" s="50"/>
      <c r="GJ379" s="50"/>
      <c r="GK379" s="50"/>
      <c r="GL379" s="50"/>
      <c r="GM379" s="50"/>
      <c r="GN379" s="50"/>
      <c r="GO379" s="50"/>
      <c r="GP379" s="50"/>
      <c r="GQ379" s="50"/>
      <c r="GR379" s="50"/>
      <c r="GS379" s="50"/>
      <c r="GT379" s="50"/>
      <c r="GU379" s="50"/>
      <c r="GV379" s="50"/>
      <c r="GW379" s="50"/>
      <c r="GX379" s="50"/>
      <c r="GY379" s="50"/>
      <c r="GZ379" s="50"/>
      <c r="HA379" s="50"/>
      <c r="HB379" s="50"/>
      <c r="HC379" s="50"/>
      <c r="HD379" s="50"/>
      <c r="HE379" s="50"/>
      <c r="HF379" s="50"/>
      <c r="HG379" s="50"/>
      <c r="HH379" s="50"/>
      <c r="HI379" s="50"/>
      <c r="HJ379" s="50"/>
      <c r="HK379" s="50"/>
      <c r="HL379" s="50"/>
      <c r="HM379" s="50"/>
      <c r="HN379" s="50"/>
      <c r="HO379" s="50"/>
      <c r="HP379" s="50"/>
      <c r="HQ379" s="50"/>
      <c r="HR379" s="50"/>
      <c r="HS379" s="50"/>
      <c r="HT379" s="50"/>
      <c r="HU379" s="50"/>
      <c r="HV379" s="50"/>
      <c r="HW379" s="50"/>
      <c r="HX379" s="50"/>
      <c r="HY379" s="50"/>
      <c r="HZ379" s="50"/>
      <c r="IA379" s="50"/>
      <c r="IB379" s="50"/>
      <c r="IC379" s="50"/>
      <c r="ID379" s="50"/>
      <c r="IE379" s="50"/>
      <c r="IF379" s="50"/>
      <c r="IG379" s="50"/>
      <c r="IH379" s="50"/>
      <c r="II379" s="50"/>
      <c r="IJ379" s="50"/>
      <c r="IK379" s="50"/>
      <c r="IL379" s="50"/>
      <c r="IM379" s="50"/>
      <c r="IN379" s="50"/>
      <c r="IO379" s="50"/>
      <c r="IP379" s="50"/>
      <c r="IQ379" s="50"/>
      <c r="IR379" s="50"/>
      <c r="IS379" s="50"/>
      <c r="IT379" s="50"/>
      <c r="IU379" s="50"/>
      <c r="IV379" s="50"/>
      <c r="IW379" s="50"/>
    </row>
    <row r="380" spans="1:257" s="252" customFormat="1" ht="12.95" customHeight="1">
      <c r="A380" s="449" t="s">
        <v>350</v>
      </c>
      <c r="B380" s="449"/>
      <c r="C380" s="466"/>
      <c r="D380" s="449">
        <v>220011092</v>
      </c>
      <c r="E380" s="225" t="s">
        <v>3568</v>
      </c>
      <c r="F380" s="225">
        <v>22100315</v>
      </c>
      <c r="G380" s="38" t="s">
        <v>1531</v>
      </c>
      <c r="H380" s="38" t="s">
        <v>835</v>
      </c>
      <c r="I380" s="38" t="s">
        <v>836</v>
      </c>
      <c r="J380" s="38" t="s">
        <v>837</v>
      </c>
      <c r="K380" s="39" t="s">
        <v>150</v>
      </c>
      <c r="L380" s="40" t="s">
        <v>105</v>
      </c>
      <c r="M380" s="38" t="s">
        <v>121</v>
      </c>
      <c r="N380" s="41" t="s">
        <v>83</v>
      </c>
      <c r="O380" s="40" t="s">
        <v>107</v>
      </c>
      <c r="P380" s="38" t="s">
        <v>108</v>
      </c>
      <c r="Q380" s="41" t="s">
        <v>151</v>
      </c>
      <c r="R380" s="39" t="s">
        <v>110</v>
      </c>
      <c r="S380" s="40" t="s">
        <v>107</v>
      </c>
      <c r="T380" s="42" t="s">
        <v>122</v>
      </c>
      <c r="U380" s="38" t="s">
        <v>112</v>
      </c>
      <c r="V380" s="40">
        <v>60</v>
      </c>
      <c r="W380" s="38" t="s">
        <v>113</v>
      </c>
      <c r="X380" s="40"/>
      <c r="Y380" s="40"/>
      <c r="Z380" s="40"/>
      <c r="AA380" s="41">
        <v>30</v>
      </c>
      <c r="AB380" s="39">
        <v>60</v>
      </c>
      <c r="AC380" s="39">
        <v>10</v>
      </c>
      <c r="AD380" s="43" t="s">
        <v>123</v>
      </c>
      <c r="AE380" s="38" t="s">
        <v>115</v>
      </c>
      <c r="AF380" s="43">
        <v>393</v>
      </c>
      <c r="AG380" s="43">
        <v>30438.1</v>
      </c>
      <c r="AH380" s="44">
        <f t="shared" si="30"/>
        <v>11962173.299999999</v>
      </c>
      <c r="AI380" s="45">
        <f t="shared" si="31"/>
        <v>13397634.096000001</v>
      </c>
      <c r="AJ380" s="46"/>
      <c r="AK380" s="47"/>
      <c r="AL380" s="46"/>
      <c r="AM380" s="46" t="s">
        <v>116</v>
      </c>
      <c r="AN380" s="36"/>
      <c r="AO380" s="38"/>
      <c r="AP380" s="38"/>
      <c r="AQ380" s="38"/>
      <c r="AR380" s="38" t="s">
        <v>840</v>
      </c>
      <c r="AS380" s="38" t="s">
        <v>840</v>
      </c>
      <c r="AT380" s="38"/>
      <c r="AU380" s="38"/>
      <c r="AV380" s="38"/>
      <c r="AW380" s="38"/>
      <c r="AX380" s="38"/>
      <c r="AY380" s="38"/>
      <c r="AZ380" s="50"/>
      <c r="BA380" s="50"/>
      <c r="BB380" s="50"/>
      <c r="BC380" s="50">
        <v>316</v>
      </c>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0"/>
      <c r="CI380" s="50"/>
      <c r="CJ380" s="50"/>
      <c r="CK380" s="50"/>
      <c r="CL380" s="50"/>
      <c r="CM380" s="50"/>
      <c r="CN380" s="50"/>
      <c r="CO380" s="50"/>
      <c r="CP380" s="50"/>
      <c r="CQ380" s="50"/>
      <c r="CR380" s="50"/>
      <c r="CS380" s="50"/>
      <c r="CT380" s="50"/>
      <c r="CU380" s="50"/>
      <c r="CV380" s="50"/>
      <c r="CW380" s="50"/>
      <c r="CX380" s="50"/>
      <c r="CY380" s="50"/>
      <c r="CZ380" s="50"/>
      <c r="DA380" s="50"/>
      <c r="DB380" s="50"/>
      <c r="DC380" s="50"/>
      <c r="DD380" s="50"/>
      <c r="DE380" s="50"/>
      <c r="DF380" s="50"/>
      <c r="DG380" s="50"/>
      <c r="DH380" s="50"/>
      <c r="DI380" s="50"/>
      <c r="DJ380" s="50"/>
      <c r="DK380" s="50"/>
      <c r="DL380" s="50"/>
      <c r="DM380" s="50"/>
      <c r="DN380" s="50"/>
      <c r="DO380" s="50"/>
      <c r="DP380" s="50"/>
      <c r="DQ380" s="50"/>
      <c r="DR380" s="50"/>
      <c r="DS380" s="50"/>
      <c r="DT380" s="50"/>
      <c r="DU380" s="50"/>
      <c r="DV380" s="50"/>
      <c r="DW380" s="50"/>
      <c r="DX380" s="50"/>
      <c r="DY380" s="50"/>
      <c r="DZ380" s="50"/>
      <c r="EA380" s="50"/>
      <c r="EB380" s="50"/>
      <c r="EC380" s="50"/>
      <c r="ED380" s="50"/>
      <c r="EE380" s="50"/>
      <c r="EF380" s="50"/>
      <c r="EG380" s="50"/>
      <c r="EH380" s="50"/>
      <c r="EI380" s="50"/>
      <c r="EJ380" s="50"/>
      <c r="EK380" s="50"/>
      <c r="EL380" s="50"/>
      <c r="EM380" s="50"/>
      <c r="EN380" s="50"/>
      <c r="EO380" s="50"/>
      <c r="EP380" s="50"/>
      <c r="EQ380" s="50"/>
      <c r="ER380" s="50"/>
      <c r="ES380" s="50"/>
      <c r="ET380" s="50"/>
      <c r="EU380" s="50"/>
      <c r="EV380" s="50"/>
      <c r="EW380" s="50"/>
      <c r="EX380" s="50"/>
      <c r="EY380" s="50"/>
      <c r="EZ380" s="50"/>
      <c r="FA380" s="50"/>
      <c r="FB380" s="50"/>
      <c r="FC380" s="50"/>
      <c r="FD380" s="50"/>
      <c r="FE380" s="50"/>
      <c r="FF380" s="50"/>
      <c r="FG380" s="50"/>
      <c r="FH380" s="50"/>
      <c r="FI380" s="50"/>
      <c r="FJ380" s="50"/>
      <c r="FK380" s="50"/>
      <c r="FL380" s="50"/>
      <c r="FM380" s="50"/>
      <c r="FN380" s="50"/>
      <c r="FO380" s="50"/>
      <c r="FP380" s="50"/>
      <c r="FQ380" s="50"/>
      <c r="FR380" s="50"/>
      <c r="FS380" s="50"/>
      <c r="FT380" s="50"/>
      <c r="FU380" s="50"/>
      <c r="FV380" s="50"/>
      <c r="FW380" s="50"/>
      <c r="FX380" s="50"/>
      <c r="FY380" s="50"/>
      <c r="FZ380" s="50"/>
      <c r="GA380" s="50"/>
      <c r="GB380" s="50"/>
      <c r="GC380" s="50"/>
      <c r="GD380" s="50"/>
      <c r="GE380" s="50"/>
      <c r="GF380" s="50"/>
      <c r="GG380" s="50"/>
      <c r="GH380" s="50"/>
      <c r="GI380" s="50"/>
      <c r="GJ380" s="50"/>
      <c r="GK380" s="50"/>
      <c r="GL380" s="50"/>
      <c r="GM380" s="50"/>
      <c r="GN380" s="50"/>
      <c r="GO380" s="50"/>
      <c r="GP380" s="50"/>
      <c r="GQ380" s="50"/>
      <c r="GR380" s="50"/>
      <c r="GS380" s="50"/>
      <c r="GT380" s="50"/>
      <c r="GU380" s="50"/>
      <c r="GV380" s="50"/>
      <c r="GW380" s="50"/>
      <c r="GX380" s="50"/>
      <c r="GY380" s="50"/>
      <c r="GZ380" s="50"/>
      <c r="HA380" s="50"/>
      <c r="HB380" s="50"/>
      <c r="HC380" s="50"/>
      <c r="HD380" s="50"/>
      <c r="HE380" s="50"/>
      <c r="HF380" s="50"/>
      <c r="HG380" s="50"/>
      <c r="HH380" s="50"/>
      <c r="HI380" s="50"/>
      <c r="HJ380" s="50"/>
      <c r="HK380" s="50"/>
      <c r="HL380" s="50"/>
      <c r="HM380" s="50"/>
      <c r="HN380" s="50"/>
      <c r="HO380" s="50"/>
      <c r="HP380" s="50"/>
      <c r="HQ380" s="50"/>
      <c r="HR380" s="50"/>
      <c r="HS380" s="50"/>
      <c r="HT380" s="50"/>
      <c r="HU380" s="50"/>
      <c r="HV380" s="50"/>
      <c r="HW380" s="50"/>
      <c r="HX380" s="50"/>
      <c r="HY380" s="50"/>
      <c r="HZ380" s="50"/>
      <c r="IA380" s="50"/>
      <c r="IB380" s="50"/>
      <c r="IC380" s="50"/>
      <c r="ID380" s="50"/>
      <c r="IE380" s="50"/>
      <c r="IF380" s="50"/>
      <c r="IG380" s="50"/>
      <c r="IH380" s="50"/>
      <c r="II380" s="50"/>
      <c r="IJ380" s="50"/>
      <c r="IK380" s="50"/>
      <c r="IL380" s="50"/>
      <c r="IM380" s="50"/>
      <c r="IN380" s="50"/>
      <c r="IO380" s="50"/>
      <c r="IP380" s="50"/>
      <c r="IQ380" s="50"/>
      <c r="IR380" s="50"/>
      <c r="IS380" s="50"/>
      <c r="IT380" s="50"/>
      <c r="IU380" s="50"/>
      <c r="IV380" s="50"/>
      <c r="IW380" s="50"/>
    </row>
    <row r="381" spans="1:257" s="252" customFormat="1" ht="12.95" customHeight="1">
      <c r="A381" s="449" t="s">
        <v>350</v>
      </c>
      <c r="B381" s="449"/>
      <c r="C381" s="466"/>
      <c r="D381" s="449">
        <v>220018775</v>
      </c>
      <c r="E381" s="225" t="s">
        <v>3569</v>
      </c>
      <c r="F381" s="225">
        <v>22100316</v>
      </c>
      <c r="G381" s="38" t="s">
        <v>1532</v>
      </c>
      <c r="H381" s="38" t="s">
        <v>835</v>
      </c>
      <c r="I381" s="38" t="s">
        <v>836</v>
      </c>
      <c r="J381" s="38" t="s">
        <v>837</v>
      </c>
      <c r="K381" s="39" t="s">
        <v>150</v>
      </c>
      <c r="L381" s="40" t="s">
        <v>105</v>
      </c>
      <c r="M381" s="38" t="s">
        <v>121</v>
      </c>
      <c r="N381" s="41" t="s">
        <v>83</v>
      </c>
      <c r="O381" s="40" t="s">
        <v>107</v>
      </c>
      <c r="P381" s="38" t="s">
        <v>108</v>
      </c>
      <c r="Q381" s="41" t="s">
        <v>151</v>
      </c>
      <c r="R381" s="39" t="s">
        <v>110</v>
      </c>
      <c r="S381" s="40" t="s">
        <v>107</v>
      </c>
      <c r="T381" s="42" t="s">
        <v>122</v>
      </c>
      <c r="U381" s="38" t="s">
        <v>112</v>
      </c>
      <c r="V381" s="40">
        <v>60</v>
      </c>
      <c r="W381" s="38" t="s">
        <v>113</v>
      </c>
      <c r="X381" s="40"/>
      <c r="Y381" s="40"/>
      <c r="Z381" s="40"/>
      <c r="AA381" s="41">
        <v>30</v>
      </c>
      <c r="AB381" s="39">
        <v>60</v>
      </c>
      <c r="AC381" s="39">
        <v>10</v>
      </c>
      <c r="AD381" s="43" t="s">
        <v>123</v>
      </c>
      <c r="AE381" s="38" t="s">
        <v>115</v>
      </c>
      <c r="AF381" s="43">
        <v>95</v>
      </c>
      <c r="AG381" s="43">
        <v>49464.800000000003</v>
      </c>
      <c r="AH381" s="44">
        <f t="shared" si="30"/>
        <v>4699156</v>
      </c>
      <c r="AI381" s="45">
        <f t="shared" si="31"/>
        <v>5263054.7200000007</v>
      </c>
      <c r="AJ381" s="46"/>
      <c r="AK381" s="47"/>
      <c r="AL381" s="46"/>
      <c r="AM381" s="46" t="s">
        <v>116</v>
      </c>
      <c r="AN381" s="36"/>
      <c r="AO381" s="38"/>
      <c r="AP381" s="38"/>
      <c r="AQ381" s="38"/>
      <c r="AR381" s="38" t="s">
        <v>841</v>
      </c>
      <c r="AS381" s="38" t="s">
        <v>841</v>
      </c>
      <c r="AT381" s="38"/>
      <c r="AU381" s="38"/>
      <c r="AV381" s="38"/>
      <c r="AW381" s="38"/>
      <c r="AX381" s="38"/>
      <c r="AY381" s="38"/>
      <c r="AZ381" s="50"/>
      <c r="BA381" s="50"/>
      <c r="BB381" s="50"/>
      <c r="BC381" s="50">
        <v>317</v>
      </c>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0"/>
      <c r="CI381" s="50"/>
      <c r="CJ381" s="50"/>
      <c r="CK381" s="50"/>
      <c r="CL381" s="50"/>
      <c r="CM381" s="50"/>
      <c r="CN381" s="50"/>
      <c r="CO381" s="50"/>
      <c r="CP381" s="50"/>
      <c r="CQ381" s="50"/>
      <c r="CR381" s="50"/>
      <c r="CS381" s="50"/>
      <c r="CT381" s="50"/>
      <c r="CU381" s="50"/>
      <c r="CV381" s="50"/>
      <c r="CW381" s="50"/>
      <c r="CX381" s="50"/>
      <c r="CY381" s="50"/>
      <c r="CZ381" s="50"/>
      <c r="DA381" s="50"/>
      <c r="DB381" s="50"/>
      <c r="DC381" s="50"/>
      <c r="DD381" s="50"/>
      <c r="DE381" s="50"/>
      <c r="DF381" s="50"/>
      <c r="DG381" s="50"/>
      <c r="DH381" s="50"/>
      <c r="DI381" s="50"/>
      <c r="DJ381" s="50"/>
      <c r="DK381" s="50"/>
      <c r="DL381" s="50"/>
      <c r="DM381" s="50"/>
      <c r="DN381" s="50"/>
      <c r="DO381" s="50"/>
      <c r="DP381" s="50"/>
      <c r="DQ381" s="50"/>
      <c r="DR381" s="50"/>
      <c r="DS381" s="50"/>
      <c r="DT381" s="50"/>
      <c r="DU381" s="50"/>
      <c r="DV381" s="50"/>
      <c r="DW381" s="50"/>
      <c r="DX381" s="50"/>
      <c r="DY381" s="50"/>
      <c r="DZ381" s="50"/>
      <c r="EA381" s="50"/>
      <c r="EB381" s="50"/>
      <c r="EC381" s="50"/>
      <c r="ED381" s="50"/>
      <c r="EE381" s="50"/>
      <c r="EF381" s="50"/>
      <c r="EG381" s="50"/>
      <c r="EH381" s="50"/>
      <c r="EI381" s="50"/>
      <c r="EJ381" s="50"/>
      <c r="EK381" s="50"/>
      <c r="EL381" s="50"/>
      <c r="EM381" s="50"/>
      <c r="EN381" s="50"/>
      <c r="EO381" s="50"/>
      <c r="EP381" s="50"/>
      <c r="EQ381" s="50"/>
      <c r="ER381" s="50"/>
      <c r="ES381" s="50"/>
      <c r="ET381" s="50"/>
      <c r="EU381" s="50"/>
      <c r="EV381" s="50"/>
      <c r="EW381" s="50"/>
      <c r="EX381" s="50"/>
      <c r="EY381" s="50"/>
      <c r="EZ381" s="50"/>
      <c r="FA381" s="50"/>
      <c r="FB381" s="50"/>
      <c r="FC381" s="50"/>
      <c r="FD381" s="50"/>
      <c r="FE381" s="50"/>
      <c r="FF381" s="50"/>
      <c r="FG381" s="50"/>
      <c r="FH381" s="50"/>
      <c r="FI381" s="50"/>
      <c r="FJ381" s="50"/>
      <c r="FK381" s="50"/>
      <c r="FL381" s="50"/>
      <c r="FM381" s="50"/>
      <c r="FN381" s="50"/>
      <c r="FO381" s="50"/>
      <c r="FP381" s="50"/>
      <c r="FQ381" s="50"/>
      <c r="FR381" s="50"/>
      <c r="FS381" s="50"/>
      <c r="FT381" s="50"/>
      <c r="FU381" s="50"/>
      <c r="FV381" s="50"/>
      <c r="FW381" s="50"/>
      <c r="FX381" s="50"/>
      <c r="FY381" s="50"/>
      <c r="FZ381" s="50"/>
      <c r="GA381" s="50"/>
      <c r="GB381" s="50"/>
      <c r="GC381" s="50"/>
      <c r="GD381" s="50"/>
      <c r="GE381" s="50"/>
      <c r="GF381" s="50"/>
      <c r="GG381" s="50"/>
      <c r="GH381" s="50"/>
      <c r="GI381" s="50"/>
      <c r="GJ381" s="50"/>
      <c r="GK381" s="50"/>
      <c r="GL381" s="50"/>
      <c r="GM381" s="50"/>
      <c r="GN381" s="50"/>
      <c r="GO381" s="50"/>
      <c r="GP381" s="50"/>
      <c r="GQ381" s="50"/>
      <c r="GR381" s="50"/>
      <c r="GS381" s="50"/>
      <c r="GT381" s="50"/>
      <c r="GU381" s="50"/>
      <c r="GV381" s="50"/>
      <c r="GW381" s="50"/>
      <c r="GX381" s="50"/>
      <c r="GY381" s="50"/>
      <c r="GZ381" s="50"/>
      <c r="HA381" s="50"/>
      <c r="HB381" s="50"/>
      <c r="HC381" s="50"/>
      <c r="HD381" s="50"/>
      <c r="HE381" s="50"/>
      <c r="HF381" s="50"/>
      <c r="HG381" s="50"/>
      <c r="HH381" s="50"/>
      <c r="HI381" s="50"/>
      <c r="HJ381" s="50"/>
      <c r="HK381" s="50"/>
      <c r="HL381" s="50"/>
      <c r="HM381" s="50"/>
      <c r="HN381" s="50"/>
      <c r="HO381" s="50"/>
      <c r="HP381" s="50"/>
      <c r="HQ381" s="50"/>
      <c r="HR381" s="50"/>
      <c r="HS381" s="50"/>
      <c r="HT381" s="50"/>
      <c r="HU381" s="50"/>
      <c r="HV381" s="50"/>
      <c r="HW381" s="50"/>
      <c r="HX381" s="50"/>
      <c r="HY381" s="50"/>
      <c r="HZ381" s="50"/>
      <c r="IA381" s="50"/>
      <c r="IB381" s="50"/>
      <c r="IC381" s="50"/>
      <c r="ID381" s="50"/>
      <c r="IE381" s="50"/>
      <c r="IF381" s="50"/>
      <c r="IG381" s="50"/>
      <c r="IH381" s="50"/>
      <c r="II381" s="50"/>
      <c r="IJ381" s="50"/>
      <c r="IK381" s="50"/>
      <c r="IL381" s="50"/>
      <c r="IM381" s="50"/>
      <c r="IN381" s="50"/>
      <c r="IO381" s="50"/>
      <c r="IP381" s="50"/>
      <c r="IQ381" s="50"/>
      <c r="IR381" s="50"/>
      <c r="IS381" s="50"/>
      <c r="IT381" s="50"/>
      <c r="IU381" s="50"/>
      <c r="IV381" s="50"/>
      <c r="IW381" s="50"/>
    </row>
    <row r="382" spans="1:257" s="252" customFormat="1" ht="12.95" customHeight="1">
      <c r="A382" s="449" t="s">
        <v>350</v>
      </c>
      <c r="B382" s="449"/>
      <c r="C382" s="466"/>
      <c r="D382" s="449">
        <v>210009294</v>
      </c>
      <c r="E382" s="225" t="s">
        <v>3570</v>
      </c>
      <c r="F382" s="225">
        <v>22100317</v>
      </c>
      <c r="G382" s="38" t="s">
        <v>1533</v>
      </c>
      <c r="H382" s="38" t="s">
        <v>842</v>
      </c>
      <c r="I382" s="38" t="s">
        <v>843</v>
      </c>
      <c r="J382" s="38" t="s">
        <v>844</v>
      </c>
      <c r="K382" s="39" t="s">
        <v>104</v>
      </c>
      <c r="L382" s="40" t="s">
        <v>105</v>
      </c>
      <c r="M382" s="38" t="s">
        <v>121</v>
      </c>
      <c r="N382" s="41" t="s">
        <v>83</v>
      </c>
      <c r="O382" s="40" t="s">
        <v>107</v>
      </c>
      <c r="P382" s="38" t="s">
        <v>108</v>
      </c>
      <c r="Q382" s="41" t="s">
        <v>109</v>
      </c>
      <c r="R382" s="39" t="s">
        <v>110</v>
      </c>
      <c r="S382" s="40" t="s">
        <v>107</v>
      </c>
      <c r="T382" s="42" t="s">
        <v>122</v>
      </c>
      <c r="U382" s="38" t="s">
        <v>112</v>
      </c>
      <c r="V382" s="40">
        <v>60</v>
      </c>
      <c r="W382" s="38" t="s">
        <v>113</v>
      </c>
      <c r="X382" s="40"/>
      <c r="Y382" s="40"/>
      <c r="Z382" s="40"/>
      <c r="AA382" s="41">
        <v>30</v>
      </c>
      <c r="AB382" s="39">
        <v>60</v>
      </c>
      <c r="AC382" s="39">
        <v>10</v>
      </c>
      <c r="AD382" s="43" t="s">
        <v>179</v>
      </c>
      <c r="AE382" s="38" t="s">
        <v>115</v>
      </c>
      <c r="AF382" s="43">
        <v>7.8</v>
      </c>
      <c r="AG382" s="43">
        <v>710766.67</v>
      </c>
      <c r="AH382" s="44">
        <f t="shared" si="30"/>
        <v>5543980.0260000005</v>
      </c>
      <c r="AI382" s="45">
        <f t="shared" si="31"/>
        <v>6209257.6291200016</v>
      </c>
      <c r="AJ382" s="46"/>
      <c r="AK382" s="47"/>
      <c r="AL382" s="46"/>
      <c r="AM382" s="46" t="s">
        <v>116</v>
      </c>
      <c r="AN382" s="36"/>
      <c r="AO382" s="38"/>
      <c r="AP382" s="38"/>
      <c r="AQ382" s="38"/>
      <c r="AR382" s="38" t="s">
        <v>845</v>
      </c>
      <c r="AS382" s="38" t="s">
        <v>845</v>
      </c>
      <c r="AT382" s="38"/>
      <c r="AU382" s="38"/>
      <c r="AV382" s="38"/>
      <c r="AW382" s="38"/>
      <c r="AX382" s="38"/>
      <c r="AY382" s="38"/>
      <c r="AZ382" s="50"/>
      <c r="BA382" s="50"/>
      <c r="BB382" s="50"/>
      <c r="BC382" s="50">
        <v>318</v>
      </c>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0"/>
      <c r="CI382" s="50"/>
      <c r="CJ382" s="50"/>
      <c r="CK382" s="50"/>
      <c r="CL382" s="50"/>
      <c r="CM382" s="50"/>
      <c r="CN382" s="50"/>
      <c r="CO382" s="50"/>
      <c r="CP382" s="50"/>
      <c r="CQ382" s="50"/>
      <c r="CR382" s="50"/>
      <c r="CS382" s="50"/>
      <c r="CT382" s="50"/>
      <c r="CU382" s="50"/>
      <c r="CV382" s="50"/>
      <c r="CW382" s="50"/>
      <c r="CX382" s="50"/>
      <c r="CY382" s="50"/>
      <c r="CZ382" s="50"/>
      <c r="DA382" s="50"/>
      <c r="DB382" s="50"/>
      <c r="DC382" s="50"/>
      <c r="DD382" s="50"/>
      <c r="DE382" s="50"/>
      <c r="DF382" s="50"/>
      <c r="DG382" s="50"/>
      <c r="DH382" s="50"/>
      <c r="DI382" s="50"/>
      <c r="DJ382" s="50"/>
      <c r="DK382" s="50"/>
      <c r="DL382" s="50"/>
      <c r="DM382" s="50"/>
      <c r="DN382" s="50"/>
      <c r="DO382" s="50"/>
      <c r="DP382" s="50"/>
      <c r="DQ382" s="50"/>
      <c r="DR382" s="50"/>
      <c r="DS382" s="50"/>
      <c r="DT382" s="50"/>
      <c r="DU382" s="50"/>
      <c r="DV382" s="50"/>
      <c r="DW382" s="50"/>
      <c r="DX382" s="50"/>
      <c r="DY382" s="50"/>
      <c r="DZ382" s="50"/>
      <c r="EA382" s="50"/>
      <c r="EB382" s="50"/>
      <c r="EC382" s="50"/>
      <c r="ED382" s="50"/>
      <c r="EE382" s="50"/>
      <c r="EF382" s="50"/>
      <c r="EG382" s="50"/>
      <c r="EH382" s="50"/>
      <c r="EI382" s="50"/>
      <c r="EJ382" s="50"/>
      <c r="EK382" s="50"/>
      <c r="EL382" s="50"/>
      <c r="EM382" s="50"/>
      <c r="EN382" s="50"/>
      <c r="EO382" s="50"/>
      <c r="EP382" s="50"/>
      <c r="EQ382" s="50"/>
      <c r="ER382" s="50"/>
      <c r="ES382" s="50"/>
      <c r="ET382" s="50"/>
      <c r="EU382" s="50"/>
      <c r="EV382" s="50"/>
      <c r="EW382" s="50"/>
      <c r="EX382" s="50"/>
      <c r="EY382" s="50"/>
      <c r="EZ382" s="50"/>
      <c r="FA382" s="50"/>
      <c r="FB382" s="50"/>
      <c r="FC382" s="50"/>
      <c r="FD382" s="50"/>
      <c r="FE382" s="50"/>
      <c r="FF382" s="50"/>
      <c r="FG382" s="50"/>
      <c r="FH382" s="50"/>
      <c r="FI382" s="50"/>
      <c r="FJ382" s="50"/>
      <c r="FK382" s="50"/>
      <c r="FL382" s="50"/>
      <c r="FM382" s="50"/>
      <c r="FN382" s="50"/>
      <c r="FO382" s="50"/>
      <c r="FP382" s="50"/>
      <c r="FQ382" s="50"/>
      <c r="FR382" s="50"/>
      <c r="FS382" s="50"/>
      <c r="FT382" s="50"/>
      <c r="FU382" s="50"/>
      <c r="FV382" s="50"/>
      <c r="FW382" s="50"/>
      <c r="FX382" s="50"/>
      <c r="FY382" s="50"/>
      <c r="FZ382" s="50"/>
      <c r="GA382" s="50"/>
      <c r="GB382" s="50"/>
      <c r="GC382" s="50"/>
      <c r="GD382" s="50"/>
      <c r="GE382" s="50"/>
      <c r="GF382" s="50"/>
      <c r="GG382" s="50"/>
      <c r="GH382" s="50"/>
      <c r="GI382" s="50"/>
      <c r="GJ382" s="50"/>
      <c r="GK382" s="50"/>
      <c r="GL382" s="50"/>
      <c r="GM382" s="50"/>
      <c r="GN382" s="50"/>
      <c r="GO382" s="50"/>
      <c r="GP382" s="50"/>
      <c r="GQ382" s="50"/>
      <c r="GR382" s="50"/>
      <c r="GS382" s="50"/>
      <c r="GT382" s="50"/>
      <c r="GU382" s="50"/>
      <c r="GV382" s="50"/>
      <c r="GW382" s="50"/>
      <c r="GX382" s="50"/>
      <c r="GY382" s="50"/>
      <c r="GZ382" s="50"/>
      <c r="HA382" s="50"/>
      <c r="HB382" s="50"/>
      <c r="HC382" s="50"/>
      <c r="HD382" s="50"/>
      <c r="HE382" s="50"/>
      <c r="HF382" s="50"/>
      <c r="HG382" s="50"/>
      <c r="HH382" s="50"/>
      <c r="HI382" s="50"/>
      <c r="HJ382" s="50"/>
      <c r="HK382" s="50"/>
      <c r="HL382" s="50"/>
      <c r="HM382" s="50"/>
      <c r="HN382" s="50"/>
      <c r="HO382" s="50"/>
      <c r="HP382" s="50"/>
      <c r="HQ382" s="50"/>
      <c r="HR382" s="50"/>
      <c r="HS382" s="50"/>
      <c r="HT382" s="50"/>
      <c r="HU382" s="50"/>
      <c r="HV382" s="50"/>
      <c r="HW382" s="50"/>
      <c r="HX382" s="50"/>
      <c r="HY382" s="50"/>
      <c r="HZ382" s="50"/>
      <c r="IA382" s="50"/>
      <c r="IB382" s="50"/>
      <c r="IC382" s="50"/>
      <c r="ID382" s="50"/>
      <c r="IE382" s="50"/>
      <c r="IF382" s="50"/>
      <c r="IG382" s="50"/>
      <c r="IH382" s="50"/>
      <c r="II382" s="50"/>
      <c r="IJ382" s="50"/>
      <c r="IK382" s="50"/>
      <c r="IL382" s="50"/>
      <c r="IM382" s="50"/>
      <c r="IN382" s="50"/>
      <c r="IO382" s="50"/>
      <c r="IP382" s="50"/>
      <c r="IQ382" s="50"/>
      <c r="IR382" s="50"/>
      <c r="IS382" s="50"/>
      <c r="IT382" s="50"/>
      <c r="IU382" s="50"/>
      <c r="IV382" s="50"/>
      <c r="IW382" s="50"/>
    </row>
    <row r="383" spans="1:257" s="252" customFormat="1" ht="12.95" customHeight="1">
      <c r="A383" s="449" t="s">
        <v>350</v>
      </c>
      <c r="B383" s="449"/>
      <c r="C383" s="466"/>
      <c r="D383" s="449">
        <v>210009298</v>
      </c>
      <c r="E383" s="225" t="s">
        <v>3571</v>
      </c>
      <c r="F383" s="225">
        <v>22100318</v>
      </c>
      <c r="G383" s="38" t="s">
        <v>1534</v>
      </c>
      <c r="H383" s="38" t="s">
        <v>842</v>
      </c>
      <c r="I383" s="38" t="s">
        <v>843</v>
      </c>
      <c r="J383" s="38" t="s">
        <v>844</v>
      </c>
      <c r="K383" s="39" t="s">
        <v>104</v>
      </c>
      <c r="L383" s="40" t="s">
        <v>105</v>
      </c>
      <c r="M383" s="38" t="s">
        <v>121</v>
      </c>
      <c r="N383" s="41" t="s">
        <v>83</v>
      </c>
      <c r="O383" s="40" t="s">
        <v>107</v>
      </c>
      <c r="P383" s="38" t="s">
        <v>108</v>
      </c>
      <c r="Q383" s="41" t="s">
        <v>109</v>
      </c>
      <c r="R383" s="39" t="s">
        <v>110</v>
      </c>
      <c r="S383" s="40" t="s">
        <v>107</v>
      </c>
      <c r="T383" s="42" t="s">
        <v>122</v>
      </c>
      <c r="U383" s="38" t="s">
        <v>112</v>
      </c>
      <c r="V383" s="40">
        <v>60</v>
      </c>
      <c r="W383" s="38" t="s">
        <v>113</v>
      </c>
      <c r="X383" s="40"/>
      <c r="Y383" s="40"/>
      <c r="Z383" s="40"/>
      <c r="AA383" s="41">
        <v>30</v>
      </c>
      <c r="AB383" s="39">
        <v>60</v>
      </c>
      <c r="AC383" s="39">
        <v>10</v>
      </c>
      <c r="AD383" s="43" t="s">
        <v>179</v>
      </c>
      <c r="AE383" s="38" t="s">
        <v>115</v>
      </c>
      <c r="AF383" s="43">
        <v>4.5</v>
      </c>
      <c r="AG383" s="43">
        <v>717400</v>
      </c>
      <c r="AH383" s="44">
        <f t="shared" si="30"/>
        <v>3228300</v>
      </c>
      <c r="AI383" s="45">
        <f t="shared" si="31"/>
        <v>3615696.0000000005</v>
      </c>
      <c r="AJ383" s="46"/>
      <c r="AK383" s="47"/>
      <c r="AL383" s="46"/>
      <c r="AM383" s="46" t="s">
        <v>116</v>
      </c>
      <c r="AN383" s="36"/>
      <c r="AO383" s="38"/>
      <c r="AP383" s="38"/>
      <c r="AQ383" s="38"/>
      <c r="AR383" s="38" t="s">
        <v>846</v>
      </c>
      <c r="AS383" s="38" t="s">
        <v>846</v>
      </c>
      <c r="AT383" s="38"/>
      <c r="AU383" s="38"/>
      <c r="AV383" s="38"/>
      <c r="AW383" s="38"/>
      <c r="AX383" s="38"/>
      <c r="AY383" s="38"/>
      <c r="AZ383" s="50"/>
      <c r="BA383" s="50"/>
      <c r="BB383" s="50"/>
      <c r="BC383" s="50">
        <v>319</v>
      </c>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0"/>
      <c r="CI383" s="50"/>
      <c r="CJ383" s="50"/>
      <c r="CK383" s="50"/>
      <c r="CL383" s="50"/>
      <c r="CM383" s="50"/>
      <c r="CN383" s="50"/>
      <c r="CO383" s="50"/>
      <c r="CP383" s="50"/>
      <c r="CQ383" s="50"/>
      <c r="CR383" s="50"/>
      <c r="CS383" s="50"/>
      <c r="CT383" s="50"/>
      <c r="CU383" s="50"/>
      <c r="CV383" s="50"/>
      <c r="CW383" s="50"/>
      <c r="CX383" s="50"/>
      <c r="CY383" s="50"/>
      <c r="CZ383" s="50"/>
      <c r="DA383" s="50"/>
      <c r="DB383" s="50"/>
      <c r="DC383" s="50"/>
      <c r="DD383" s="50"/>
      <c r="DE383" s="50"/>
      <c r="DF383" s="50"/>
      <c r="DG383" s="50"/>
      <c r="DH383" s="50"/>
      <c r="DI383" s="50"/>
      <c r="DJ383" s="50"/>
      <c r="DK383" s="50"/>
      <c r="DL383" s="50"/>
      <c r="DM383" s="50"/>
      <c r="DN383" s="50"/>
      <c r="DO383" s="50"/>
      <c r="DP383" s="50"/>
      <c r="DQ383" s="50"/>
      <c r="DR383" s="50"/>
      <c r="DS383" s="50"/>
      <c r="DT383" s="50"/>
      <c r="DU383" s="50"/>
      <c r="DV383" s="50"/>
      <c r="DW383" s="50"/>
      <c r="DX383" s="50"/>
      <c r="DY383" s="50"/>
      <c r="DZ383" s="50"/>
      <c r="EA383" s="50"/>
      <c r="EB383" s="50"/>
      <c r="EC383" s="50"/>
      <c r="ED383" s="50"/>
      <c r="EE383" s="50"/>
      <c r="EF383" s="50"/>
      <c r="EG383" s="50"/>
      <c r="EH383" s="50"/>
      <c r="EI383" s="50"/>
      <c r="EJ383" s="50"/>
      <c r="EK383" s="50"/>
      <c r="EL383" s="50"/>
      <c r="EM383" s="50"/>
      <c r="EN383" s="50"/>
      <c r="EO383" s="50"/>
      <c r="EP383" s="50"/>
      <c r="EQ383" s="50"/>
      <c r="ER383" s="50"/>
      <c r="ES383" s="50"/>
      <c r="ET383" s="50"/>
      <c r="EU383" s="50"/>
      <c r="EV383" s="50"/>
      <c r="EW383" s="50"/>
      <c r="EX383" s="50"/>
      <c r="EY383" s="50"/>
      <c r="EZ383" s="50"/>
      <c r="FA383" s="50"/>
      <c r="FB383" s="50"/>
      <c r="FC383" s="50"/>
      <c r="FD383" s="50"/>
      <c r="FE383" s="50"/>
      <c r="FF383" s="50"/>
      <c r="FG383" s="50"/>
      <c r="FH383" s="50"/>
      <c r="FI383" s="50"/>
      <c r="FJ383" s="50"/>
      <c r="FK383" s="50"/>
      <c r="FL383" s="50"/>
      <c r="FM383" s="50"/>
      <c r="FN383" s="50"/>
      <c r="FO383" s="50"/>
      <c r="FP383" s="50"/>
      <c r="FQ383" s="50"/>
      <c r="FR383" s="50"/>
      <c r="FS383" s="50"/>
      <c r="FT383" s="50"/>
      <c r="FU383" s="50"/>
      <c r="FV383" s="50"/>
      <c r="FW383" s="50"/>
      <c r="FX383" s="50"/>
      <c r="FY383" s="50"/>
      <c r="FZ383" s="50"/>
      <c r="GA383" s="50"/>
      <c r="GB383" s="50"/>
      <c r="GC383" s="50"/>
      <c r="GD383" s="50"/>
      <c r="GE383" s="50"/>
      <c r="GF383" s="50"/>
      <c r="GG383" s="50"/>
      <c r="GH383" s="50"/>
      <c r="GI383" s="50"/>
      <c r="GJ383" s="50"/>
      <c r="GK383" s="50"/>
      <c r="GL383" s="50"/>
      <c r="GM383" s="50"/>
      <c r="GN383" s="50"/>
      <c r="GO383" s="50"/>
      <c r="GP383" s="50"/>
      <c r="GQ383" s="50"/>
      <c r="GR383" s="50"/>
      <c r="GS383" s="50"/>
      <c r="GT383" s="50"/>
      <c r="GU383" s="50"/>
      <c r="GV383" s="50"/>
      <c r="GW383" s="50"/>
      <c r="GX383" s="50"/>
      <c r="GY383" s="50"/>
      <c r="GZ383" s="50"/>
      <c r="HA383" s="50"/>
      <c r="HB383" s="50"/>
      <c r="HC383" s="50"/>
      <c r="HD383" s="50"/>
      <c r="HE383" s="50"/>
      <c r="HF383" s="50"/>
      <c r="HG383" s="50"/>
      <c r="HH383" s="50"/>
      <c r="HI383" s="50"/>
      <c r="HJ383" s="50"/>
      <c r="HK383" s="50"/>
      <c r="HL383" s="50"/>
      <c r="HM383" s="50"/>
      <c r="HN383" s="50"/>
      <c r="HO383" s="50"/>
      <c r="HP383" s="50"/>
      <c r="HQ383" s="50"/>
      <c r="HR383" s="50"/>
      <c r="HS383" s="50"/>
      <c r="HT383" s="50"/>
      <c r="HU383" s="50"/>
      <c r="HV383" s="50"/>
      <c r="HW383" s="50"/>
      <c r="HX383" s="50"/>
      <c r="HY383" s="50"/>
      <c r="HZ383" s="50"/>
      <c r="IA383" s="50"/>
      <c r="IB383" s="50"/>
      <c r="IC383" s="50"/>
      <c r="ID383" s="50"/>
      <c r="IE383" s="50"/>
      <c r="IF383" s="50"/>
      <c r="IG383" s="50"/>
      <c r="IH383" s="50"/>
      <c r="II383" s="50"/>
      <c r="IJ383" s="50"/>
      <c r="IK383" s="50"/>
      <c r="IL383" s="50"/>
      <c r="IM383" s="50"/>
      <c r="IN383" s="50"/>
      <c r="IO383" s="50"/>
      <c r="IP383" s="50"/>
      <c r="IQ383" s="50"/>
      <c r="IR383" s="50"/>
      <c r="IS383" s="50"/>
      <c r="IT383" s="50"/>
      <c r="IU383" s="50"/>
      <c r="IV383" s="50"/>
      <c r="IW383" s="50"/>
    </row>
    <row r="384" spans="1:257" s="252" customFormat="1" ht="12.95" customHeight="1">
      <c r="A384" s="449" t="s">
        <v>350</v>
      </c>
      <c r="B384" s="449"/>
      <c r="C384" s="466"/>
      <c r="D384" s="449">
        <v>210017797</v>
      </c>
      <c r="E384" s="225" t="s">
        <v>3572</v>
      </c>
      <c r="F384" s="225">
        <v>22100319</v>
      </c>
      <c r="G384" s="38" t="s">
        <v>1535</v>
      </c>
      <c r="H384" s="38" t="s">
        <v>842</v>
      </c>
      <c r="I384" s="38" t="s">
        <v>843</v>
      </c>
      <c r="J384" s="38" t="s">
        <v>844</v>
      </c>
      <c r="K384" s="39" t="s">
        <v>104</v>
      </c>
      <c r="L384" s="40" t="s">
        <v>105</v>
      </c>
      <c r="M384" s="38" t="s">
        <v>121</v>
      </c>
      <c r="N384" s="41" t="s">
        <v>83</v>
      </c>
      <c r="O384" s="40" t="s">
        <v>107</v>
      </c>
      <c r="P384" s="38" t="s">
        <v>108</v>
      </c>
      <c r="Q384" s="41" t="s">
        <v>109</v>
      </c>
      <c r="R384" s="39" t="s">
        <v>110</v>
      </c>
      <c r="S384" s="40" t="s">
        <v>107</v>
      </c>
      <c r="T384" s="42" t="s">
        <v>122</v>
      </c>
      <c r="U384" s="38" t="s">
        <v>112</v>
      </c>
      <c r="V384" s="40">
        <v>60</v>
      </c>
      <c r="W384" s="38" t="s">
        <v>113</v>
      </c>
      <c r="X384" s="40"/>
      <c r="Y384" s="40"/>
      <c r="Z384" s="40"/>
      <c r="AA384" s="41">
        <v>30</v>
      </c>
      <c r="AB384" s="39">
        <v>60</v>
      </c>
      <c r="AC384" s="39">
        <v>10</v>
      </c>
      <c r="AD384" s="43" t="s">
        <v>179</v>
      </c>
      <c r="AE384" s="38" t="s">
        <v>115</v>
      </c>
      <c r="AF384" s="43">
        <v>5.26</v>
      </c>
      <c r="AG384" s="43">
        <v>713433.33</v>
      </c>
      <c r="AH384" s="44">
        <f t="shared" si="30"/>
        <v>3752659.3157999995</v>
      </c>
      <c r="AI384" s="45">
        <f t="shared" si="31"/>
        <v>4202978.4336959999</v>
      </c>
      <c r="AJ384" s="46"/>
      <c r="AK384" s="47"/>
      <c r="AL384" s="46"/>
      <c r="AM384" s="46" t="s">
        <v>116</v>
      </c>
      <c r="AN384" s="36"/>
      <c r="AO384" s="38"/>
      <c r="AP384" s="38"/>
      <c r="AQ384" s="38"/>
      <c r="AR384" s="38" t="s">
        <v>847</v>
      </c>
      <c r="AS384" s="38" t="s">
        <v>847</v>
      </c>
      <c r="AT384" s="38"/>
      <c r="AU384" s="38"/>
      <c r="AV384" s="38"/>
      <c r="AW384" s="38"/>
      <c r="AX384" s="38"/>
      <c r="AY384" s="38"/>
      <c r="AZ384" s="50"/>
      <c r="BA384" s="50"/>
      <c r="BB384" s="50"/>
      <c r="BC384" s="50">
        <v>320</v>
      </c>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0"/>
      <c r="CI384" s="50"/>
      <c r="CJ384" s="50"/>
      <c r="CK384" s="50"/>
      <c r="CL384" s="50"/>
      <c r="CM384" s="50"/>
      <c r="CN384" s="50"/>
      <c r="CO384" s="50"/>
      <c r="CP384" s="50"/>
      <c r="CQ384" s="50"/>
      <c r="CR384" s="50"/>
      <c r="CS384" s="50"/>
      <c r="CT384" s="50"/>
      <c r="CU384" s="50"/>
      <c r="CV384" s="50"/>
      <c r="CW384" s="50"/>
      <c r="CX384" s="50"/>
      <c r="CY384" s="50"/>
      <c r="CZ384" s="50"/>
      <c r="DA384" s="50"/>
      <c r="DB384" s="50"/>
      <c r="DC384" s="50"/>
      <c r="DD384" s="50"/>
      <c r="DE384" s="50"/>
      <c r="DF384" s="50"/>
      <c r="DG384" s="50"/>
      <c r="DH384" s="50"/>
      <c r="DI384" s="50"/>
      <c r="DJ384" s="50"/>
      <c r="DK384" s="50"/>
      <c r="DL384" s="50"/>
      <c r="DM384" s="50"/>
      <c r="DN384" s="50"/>
      <c r="DO384" s="50"/>
      <c r="DP384" s="50"/>
      <c r="DQ384" s="50"/>
      <c r="DR384" s="50"/>
      <c r="DS384" s="50"/>
      <c r="DT384" s="50"/>
      <c r="DU384" s="50"/>
      <c r="DV384" s="50"/>
      <c r="DW384" s="50"/>
      <c r="DX384" s="50"/>
      <c r="DY384" s="50"/>
      <c r="DZ384" s="50"/>
      <c r="EA384" s="50"/>
      <c r="EB384" s="50"/>
      <c r="EC384" s="50"/>
      <c r="ED384" s="50"/>
      <c r="EE384" s="50"/>
      <c r="EF384" s="50"/>
      <c r="EG384" s="50"/>
      <c r="EH384" s="50"/>
      <c r="EI384" s="50"/>
      <c r="EJ384" s="50"/>
      <c r="EK384" s="50"/>
      <c r="EL384" s="50"/>
      <c r="EM384" s="50"/>
      <c r="EN384" s="50"/>
      <c r="EO384" s="50"/>
      <c r="EP384" s="50"/>
      <c r="EQ384" s="50"/>
      <c r="ER384" s="50"/>
      <c r="ES384" s="50"/>
      <c r="ET384" s="50"/>
      <c r="EU384" s="50"/>
      <c r="EV384" s="50"/>
      <c r="EW384" s="50"/>
      <c r="EX384" s="50"/>
      <c r="EY384" s="50"/>
      <c r="EZ384" s="50"/>
      <c r="FA384" s="50"/>
      <c r="FB384" s="50"/>
      <c r="FC384" s="50"/>
      <c r="FD384" s="50"/>
      <c r="FE384" s="50"/>
      <c r="FF384" s="50"/>
      <c r="FG384" s="50"/>
      <c r="FH384" s="50"/>
      <c r="FI384" s="50"/>
      <c r="FJ384" s="50"/>
      <c r="FK384" s="50"/>
      <c r="FL384" s="50"/>
      <c r="FM384" s="50"/>
      <c r="FN384" s="50"/>
      <c r="FO384" s="50"/>
      <c r="FP384" s="50"/>
      <c r="FQ384" s="50"/>
      <c r="FR384" s="50"/>
      <c r="FS384" s="50"/>
      <c r="FT384" s="50"/>
      <c r="FU384" s="50"/>
      <c r="FV384" s="50"/>
      <c r="FW384" s="50"/>
      <c r="FX384" s="50"/>
      <c r="FY384" s="50"/>
      <c r="FZ384" s="50"/>
      <c r="GA384" s="50"/>
      <c r="GB384" s="50"/>
      <c r="GC384" s="50"/>
      <c r="GD384" s="50"/>
      <c r="GE384" s="50"/>
      <c r="GF384" s="50"/>
      <c r="GG384" s="50"/>
      <c r="GH384" s="50"/>
      <c r="GI384" s="50"/>
      <c r="GJ384" s="50"/>
      <c r="GK384" s="50"/>
      <c r="GL384" s="50"/>
      <c r="GM384" s="50"/>
      <c r="GN384" s="50"/>
      <c r="GO384" s="50"/>
      <c r="GP384" s="50"/>
      <c r="GQ384" s="50"/>
      <c r="GR384" s="50"/>
      <c r="GS384" s="50"/>
      <c r="GT384" s="50"/>
      <c r="GU384" s="50"/>
      <c r="GV384" s="50"/>
      <c r="GW384" s="50"/>
      <c r="GX384" s="50"/>
      <c r="GY384" s="50"/>
      <c r="GZ384" s="50"/>
      <c r="HA384" s="50"/>
      <c r="HB384" s="50"/>
      <c r="HC384" s="50"/>
      <c r="HD384" s="50"/>
      <c r="HE384" s="50"/>
      <c r="HF384" s="50"/>
      <c r="HG384" s="50"/>
      <c r="HH384" s="50"/>
      <c r="HI384" s="50"/>
      <c r="HJ384" s="50"/>
      <c r="HK384" s="50"/>
      <c r="HL384" s="50"/>
      <c r="HM384" s="50"/>
      <c r="HN384" s="50"/>
      <c r="HO384" s="50"/>
      <c r="HP384" s="50"/>
      <c r="HQ384" s="50"/>
      <c r="HR384" s="50"/>
      <c r="HS384" s="50"/>
      <c r="HT384" s="50"/>
      <c r="HU384" s="50"/>
      <c r="HV384" s="50"/>
      <c r="HW384" s="50"/>
      <c r="HX384" s="50"/>
      <c r="HY384" s="50"/>
      <c r="HZ384" s="50"/>
      <c r="IA384" s="50"/>
      <c r="IB384" s="50"/>
      <c r="IC384" s="50"/>
      <c r="ID384" s="50"/>
      <c r="IE384" s="50"/>
      <c r="IF384" s="50"/>
      <c r="IG384" s="50"/>
      <c r="IH384" s="50"/>
      <c r="II384" s="50"/>
      <c r="IJ384" s="50"/>
      <c r="IK384" s="50"/>
      <c r="IL384" s="50"/>
      <c r="IM384" s="50"/>
      <c r="IN384" s="50"/>
      <c r="IO384" s="50"/>
      <c r="IP384" s="50"/>
      <c r="IQ384" s="50"/>
      <c r="IR384" s="50"/>
      <c r="IS384" s="50"/>
      <c r="IT384" s="50"/>
      <c r="IU384" s="50"/>
      <c r="IV384" s="50"/>
      <c r="IW384" s="50"/>
    </row>
    <row r="385" spans="1:257" s="252" customFormat="1" ht="12.95" customHeight="1">
      <c r="A385" s="449" t="s">
        <v>848</v>
      </c>
      <c r="B385" s="449"/>
      <c r="C385" s="466"/>
      <c r="D385" s="449">
        <v>210032404</v>
      </c>
      <c r="E385" s="225" t="s">
        <v>3573</v>
      </c>
      <c r="F385" s="225">
        <v>22100320</v>
      </c>
      <c r="G385" s="38" t="s">
        <v>1536</v>
      </c>
      <c r="H385" s="38" t="s">
        <v>849</v>
      </c>
      <c r="I385" s="38" t="s">
        <v>850</v>
      </c>
      <c r="J385" s="38" t="s">
        <v>851</v>
      </c>
      <c r="K385" s="39" t="s">
        <v>104</v>
      </c>
      <c r="L385" s="40" t="s">
        <v>105</v>
      </c>
      <c r="M385" s="38"/>
      <c r="N385" s="41" t="s">
        <v>106</v>
      </c>
      <c r="O385" s="40" t="s">
        <v>107</v>
      </c>
      <c r="P385" s="38" t="s">
        <v>108</v>
      </c>
      <c r="Q385" s="41" t="s">
        <v>109</v>
      </c>
      <c r="R385" s="39" t="s">
        <v>110</v>
      </c>
      <c r="S385" s="40" t="s">
        <v>107</v>
      </c>
      <c r="T385" s="42" t="s">
        <v>122</v>
      </c>
      <c r="U385" s="38" t="s">
        <v>112</v>
      </c>
      <c r="V385" s="40">
        <v>60</v>
      </c>
      <c r="W385" s="38" t="s">
        <v>113</v>
      </c>
      <c r="X385" s="40"/>
      <c r="Y385" s="40"/>
      <c r="Z385" s="40"/>
      <c r="AA385" s="41" t="s">
        <v>106</v>
      </c>
      <c r="AB385" s="39">
        <v>90</v>
      </c>
      <c r="AC385" s="39">
        <v>10</v>
      </c>
      <c r="AD385" s="43" t="s">
        <v>129</v>
      </c>
      <c r="AE385" s="38" t="s">
        <v>115</v>
      </c>
      <c r="AF385" s="51">
        <v>5300</v>
      </c>
      <c r="AG385" s="51">
        <v>512.5</v>
      </c>
      <c r="AH385" s="44">
        <f t="shared" si="30"/>
        <v>2716250</v>
      </c>
      <c r="AI385" s="45">
        <f t="shared" si="31"/>
        <v>3042200.0000000005</v>
      </c>
      <c r="AJ385" s="46"/>
      <c r="AK385" s="47"/>
      <c r="AL385" s="46"/>
      <c r="AM385" s="46" t="s">
        <v>116</v>
      </c>
      <c r="AN385" s="36"/>
      <c r="AO385" s="38"/>
      <c r="AP385" s="38"/>
      <c r="AQ385" s="38"/>
      <c r="AR385" s="38" t="s">
        <v>852</v>
      </c>
      <c r="AS385" s="38" t="s">
        <v>852</v>
      </c>
      <c r="AT385" s="38"/>
      <c r="AU385" s="38"/>
      <c r="AV385" s="38"/>
      <c r="AW385" s="38"/>
      <c r="AX385" s="38"/>
      <c r="AY385" s="38"/>
      <c r="AZ385" s="50"/>
      <c r="BA385" s="50"/>
      <c r="BB385" s="50"/>
      <c r="BC385" s="50">
        <v>321</v>
      </c>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c r="CM385" s="50"/>
      <c r="CN385" s="50"/>
      <c r="CO385" s="50"/>
      <c r="CP385" s="50"/>
      <c r="CQ385" s="50"/>
      <c r="CR385" s="50"/>
      <c r="CS385" s="50"/>
      <c r="CT385" s="50"/>
      <c r="CU385" s="50"/>
      <c r="CV385" s="50"/>
      <c r="CW385" s="50"/>
      <c r="CX385" s="50"/>
      <c r="CY385" s="50"/>
      <c r="CZ385" s="50"/>
      <c r="DA385" s="50"/>
      <c r="DB385" s="50"/>
      <c r="DC385" s="50"/>
      <c r="DD385" s="50"/>
      <c r="DE385" s="50"/>
      <c r="DF385" s="50"/>
      <c r="DG385" s="50"/>
      <c r="DH385" s="50"/>
      <c r="DI385" s="50"/>
      <c r="DJ385" s="50"/>
      <c r="DK385" s="50"/>
      <c r="DL385" s="50"/>
      <c r="DM385" s="50"/>
      <c r="DN385" s="50"/>
      <c r="DO385" s="50"/>
      <c r="DP385" s="50"/>
      <c r="DQ385" s="50"/>
      <c r="DR385" s="50"/>
      <c r="DS385" s="50"/>
      <c r="DT385" s="50"/>
      <c r="DU385" s="50"/>
      <c r="DV385" s="50"/>
      <c r="DW385" s="50"/>
      <c r="DX385" s="50"/>
      <c r="DY385" s="50"/>
      <c r="DZ385" s="50"/>
      <c r="EA385" s="50"/>
      <c r="EB385" s="50"/>
      <c r="EC385" s="50"/>
      <c r="ED385" s="50"/>
      <c r="EE385" s="50"/>
      <c r="EF385" s="50"/>
      <c r="EG385" s="50"/>
      <c r="EH385" s="50"/>
      <c r="EI385" s="50"/>
      <c r="EJ385" s="50"/>
      <c r="EK385" s="50"/>
      <c r="EL385" s="50"/>
      <c r="EM385" s="50"/>
      <c r="EN385" s="50"/>
      <c r="EO385" s="50"/>
      <c r="EP385" s="50"/>
      <c r="EQ385" s="50"/>
      <c r="ER385" s="50"/>
      <c r="ES385" s="50"/>
      <c r="ET385" s="50"/>
      <c r="EU385" s="50"/>
      <c r="EV385" s="50"/>
      <c r="EW385" s="50"/>
      <c r="EX385" s="50"/>
      <c r="EY385" s="50"/>
      <c r="EZ385" s="50"/>
      <c r="FA385" s="50"/>
      <c r="FB385" s="50"/>
      <c r="FC385" s="50"/>
      <c r="FD385" s="50"/>
      <c r="FE385" s="50"/>
      <c r="FF385" s="50"/>
      <c r="FG385" s="50"/>
      <c r="FH385" s="50"/>
      <c r="FI385" s="50"/>
      <c r="FJ385" s="50"/>
      <c r="FK385" s="50"/>
      <c r="FL385" s="50"/>
      <c r="FM385" s="50"/>
      <c r="FN385" s="50"/>
      <c r="FO385" s="50"/>
      <c r="FP385" s="50"/>
      <c r="FQ385" s="50"/>
      <c r="FR385" s="50"/>
      <c r="FS385" s="50"/>
      <c r="FT385" s="50"/>
      <c r="FU385" s="50"/>
      <c r="FV385" s="50"/>
      <c r="FW385" s="50"/>
      <c r="FX385" s="50"/>
      <c r="FY385" s="50"/>
      <c r="FZ385" s="50"/>
      <c r="GA385" s="50"/>
      <c r="GB385" s="50"/>
      <c r="GC385" s="50"/>
      <c r="GD385" s="50"/>
      <c r="GE385" s="50"/>
      <c r="GF385" s="50"/>
      <c r="GG385" s="50"/>
      <c r="GH385" s="50"/>
      <c r="GI385" s="50"/>
      <c r="GJ385" s="50"/>
      <c r="GK385" s="50"/>
      <c r="GL385" s="50"/>
      <c r="GM385" s="50"/>
      <c r="GN385" s="50"/>
      <c r="GO385" s="50"/>
      <c r="GP385" s="50"/>
      <c r="GQ385" s="50"/>
      <c r="GR385" s="50"/>
      <c r="GS385" s="50"/>
      <c r="GT385" s="50"/>
      <c r="GU385" s="50"/>
      <c r="GV385" s="50"/>
      <c r="GW385" s="50"/>
      <c r="GX385" s="50"/>
      <c r="GY385" s="50"/>
      <c r="GZ385" s="50"/>
      <c r="HA385" s="50"/>
      <c r="HB385" s="50"/>
      <c r="HC385" s="50"/>
      <c r="HD385" s="50"/>
      <c r="HE385" s="50"/>
      <c r="HF385" s="50"/>
      <c r="HG385" s="50"/>
      <c r="HH385" s="50"/>
      <c r="HI385" s="50"/>
      <c r="HJ385" s="50"/>
      <c r="HK385" s="50"/>
      <c r="HL385" s="50"/>
      <c r="HM385" s="50"/>
      <c r="HN385" s="50"/>
      <c r="HO385" s="50"/>
      <c r="HP385" s="50"/>
      <c r="HQ385" s="50"/>
      <c r="HR385" s="50"/>
      <c r="HS385" s="50"/>
      <c r="HT385" s="50"/>
      <c r="HU385" s="50"/>
      <c r="HV385" s="50"/>
      <c r="HW385" s="50"/>
      <c r="HX385" s="50"/>
      <c r="HY385" s="50"/>
      <c r="HZ385" s="50"/>
      <c r="IA385" s="50"/>
      <c r="IB385" s="50"/>
      <c r="IC385" s="50"/>
      <c r="ID385" s="50"/>
      <c r="IE385" s="50"/>
      <c r="IF385" s="50"/>
      <c r="IG385" s="50"/>
      <c r="IH385" s="50"/>
      <c r="II385" s="50"/>
      <c r="IJ385" s="50"/>
      <c r="IK385" s="50"/>
      <c r="IL385" s="50"/>
      <c r="IM385" s="50"/>
      <c r="IN385" s="50"/>
      <c r="IO385" s="50"/>
      <c r="IP385" s="50"/>
      <c r="IQ385" s="50"/>
      <c r="IR385" s="50"/>
      <c r="IS385" s="50"/>
      <c r="IT385" s="50"/>
      <c r="IU385" s="50"/>
      <c r="IV385" s="50"/>
      <c r="IW385" s="50"/>
    </row>
    <row r="386" spans="1:257" s="252" customFormat="1" ht="12.95" customHeight="1">
      <c r="A386" s="449" t="s">
        <v>848</v>
      </c>
      <c r="B386" s="449"/>
      <c r="C386" s="466"/>
      <c r="D386" s="449">
        <v>210035980</v>
      </c>
      <c r="E386" s="225" t="s">
        <v>3574</v>
      </c>
      <c r="F386" s="225">
        <v>22100321</v>
      </c>
      <c r="G386" s="38" t="s">
        <v>1537</v>
      </c>
      <c r="H386" s="38" t="s">
        <v>849</v>
      </c>
      <c r="I386" s="38" t="s">
        <v>850</v>
      </c>
      <c r="J386" s="38" t="s">
        <v>851</v>
      </c>
      <c r="K386" s="39" t="s">
        <v>104</v>
      </c>
      <c r="L386" s="40" t="s">
        <v>105</v>
      </c>
      <c r="M386" s="38"/>
      <c r="N386" s="41" t="s">
        <v>106</v>
      </c>
      <c r="O386" s="40" t="s">
        <v>107</v>
      </c>
      <c r="P386" s="38" t="s">
        <v>108</v>
      </c>
      <c r="Q386" s="41" t="s">
        <v>109</v>
      </c>
      <c r="R386" s="39" t="s">
        <v>110</v>
      </c>
      <c r="S386" s="40" t="s">
        <v>107</v>
      </c>
      <c r="T386" s="42" t="s">
        <v>122</v>
      </c>
      <c r="U386" s="38" t="s">
        <v>112</v>
      </c>
      <c r="V386" s="40">
        <v>60</v>
      </c>
      <c r="W386" s="38" t="s">
        <v>113</v>
      </c>
      <c r="X386" s="40"/>
      <c r="Y386" s="40"/>
      <c r="Z386" s="40"/>
      <c r="AA386" s="41" t="s">
        <v>106</v>
      </c>
      <c r="AB386" s="39">
        <v>90</v>
      </c>
      <c r="AC386" s="39">
        <v>10</v>
      </c>
      <c r="AD386" s="43" t="s">
        <v>129</v>
      </c>
      <c r="AE386" s="38" t="s">
        <v>115</v>
      </c>
      <c r="AF386" s="51">
        <v>8652</v>
      </c>
      <c r="AG386" s="51">
        <v>1421.4</v>
      </c>
      <c r="AH386" s="44">
        <f t="shared" si="30"/>
        <v>12297952.800000001</v>
      </c>
      <c r="AI386" s="45">
        <f t="shared" si="31"/>
        <v>13773707.136000002</v>
      </c>
      <c r="AJ386" s="46"/>
      <c r="AK386" s="47"/>
      <c r="AL386" s="46"/>
      <c r="AM386" s="46" t="s">
        <v>116</v>
      </c>
      <c r="AN386" s="36"/>
      <c r="AO386" s="38"/>
      <c r="AP386" s="38"/>
      <c r="AQ386" s="38"/>
      <c r="AR386" s="38" t="s">
        <v>853</v>
      </c>
      <c r="AS386" s="38" t="s">
        <v>853</v>
      </c>
      <c r="AT386" s="38"/>
      <c r="AU386" s="38"/>
      <c r="AV386" s="38"/>
      <c r="AW386" s="38"/>
      <c r="AX386" s="38"/>
      <c r="AY386" s="38"/>
      <c r="AZ386" s="50"/>
      <c r="BA386" s="50"/>
      <c r="BB386" s="50"/>
      <c r="BC386" s="50">
        <v>322</v>
      </c>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0"/>
      <c r="CI386" s="50"/>
      <c r="CJ386" s="50"/>
      <c r="CK386" s="50"/>
      <c r="CL386" s="50"/>
      <c r="CM386" s="50"/>
      <c r="CN386" s="50"/>
      <c r="CO386" s="50"/>
      <c r="CP386" s="50"/>
      <c r="CQ386" s="50"/>
      <c r="CR386" s="50"/>
      <c r="CS386" s="50"/>
      <c r="CT386" s="50"/>
      <c r="CU386" s="50"/>
      <c r="CV386" s="50"/>
      <c r="CW386" s="50"/>
      <c r="CX386" s="50"/>
      <c r="CY386" s="50"/>
      <c r="CZ386" s="50"/>
      <c r="DA386" s="50"/>
      <c r="DB386" s="50"/>
      <c r="DC386" s="50"/>
      <c r="DD386" s="50"/>
      <c r="DE386" s="50"/>
      <c r="DF386" s="50"/>
      <c r="DG386" s="50"/>
      <c r="DH386" s="50"/>
      <c r="DI386" s="50"/>
      <c r="DJ386" s="50"/>
      <c r="DK386" s="50"/>
      <c r="DL386" s="50"/>
      <c r="DM386" s="50"/>
      <c r="DN386" s="50"/>
      <c r="DO386" s="50"/>
      <c r="DP386" s="50"/>
      <c r="DQ386" s="50"/>
      <c r="DR386" s="50"/>
      <c r="DS386" s="50"/>
      <c r="DT386" s="50"/>
      <c r="DU386" s="50"/>
      <c r="DV386" s="50"/>
      <c r="DW386" s="50"/>
      <c r="DX386" s="50"/>
      <c r="DY386" s="50"/>
      <c r="DZ386" s="50"/>
      <c r="EA386" s="50"/>
      <c r="EB386" s="50"/>
      <c r="EC386" s="50"/>
      <c r="ED386" s="50"/>
      <c r="EE386" s="50"/>
      <c r="EF386" s="50"/>
      <c r="EG386" s="50"/>
      <c r="EH386" s="50"/>
      <c r="EI386" s="50"/>
      <c r="EJ386" s="50"/>
      <c r="EK386" s="50"/>
      <c r="EL386" s="50"/>
      <c r="EM386" s="50"/>
      <c r="EN386" s="50"/>
      <c r="EO386" s="50"/>
      <c r="EP386" s="50"/>
      <c r="EQ386" s="50"/>
      <c r="ER386" s="50"/>
      <c r="ES386" s="50"/>
      <c r="ET386" s="50"/>
      <c r="EU386" s="50"/>
      <c r="EV386" s="50"/>
      <c r="EW386" s="50"/>
      <c r="EX386" s="50"/>
      <c r="EY386" s="50"/>
      <c r="EZ386" s="50"/>
      <c r="FA386" s="50"/>
      <c r="FB386" s="50"/>
      <c r="FC386" s="50"/>
      <c r="FD386" s="50"/>
      <c r="FE386" s="50"/>
      <c r="FF386" s="50"/>
      <c r="FG386" s="50"/>
      <c r="FH386" s="50"/>
      <c r="FI386" s="50"/>
      <c r="FJ386" s="50"/>
      <c r="FK386" s="50"/>
      <c r="FL386" s="50"/>
      <c r="FM386" s="50"/>
      <c r="FN386" s="50"/>
      <c r="FO386" s="50"/>
      <c r="FP386" s="50"/>
      <c r="FQ386" s="50"/>
      <c r="FR386" s="50"/>
      <c r="FS386" s="50"/>
      <c r="FT386" s="50"/>
      <c r="FU386" s="50"/>
      <c r="FV386" s="50"/>
      <c r="FW386" s="50"/>
      <c r="FX386" s="50"/>
      <c r="FY386" s="50"/>
      <c r="FZ386" s="50"/>
      <c r="GA386" s="50"/>
      <c r="GB386" s="50"/>
      <c r="GC386" s="50"/>
      <c r="GD386" s="50"/>
      <c r="GE386" s="50"/>
      <c r="GF386" s="50"/>
      <c r="GG386" s="50"/>
      <c r="GH386" s="50"/>
      <c r="GI386" s="50"/>
      <c r="GJ386" s="50"/>
      <c r="GK386" s="50"/>
      <c r="GL386" s="50"/>
      <c r="GM386" s="50"/>
      <c r="GN386" s="50"/>
      <c r="GO386" s="50"/>
      <c r="GP386" s="50"/>
      <c r="GQ386" s="50"/>
      <c r="GR386" s="50"/>
      <c r="GS386" s="50"/>
      <c r="GT386" s="50"/>
      <c r="GU386" s="50"/>
      <c r="GV386" s="50"/>
      <c r="GW386" s="50"/>
      <c r="GX386" s="50"/>
      <c r="GY386" s="50"/>
      <c r="GZ386" s="50"/>
      <c r="HA386" s="50"/>
      <c r="HB386" s="50"/>
      <c r="HC386" s="50"/>
      <c r="HD386" s="50"/>
      <c r="HE386" s="50"/>
      <c r="HF386" s="50"/>
      <c r="HG386" s="50"/>
      <c r="HH386" s="50"/>
      <c r="HI386" s="50"/>
      <c r="HJ386" s="50"/>
      <c r="HK386" s="50"/>
      <c r="HL386" s="50"/>
      <c r="HM386" s="50"/>
      <c r="HN386" s="50"/>
      <c r="HO386" s="50"/>
      <c r="HP386" s="50"/>
      <c r="HQ386" s="50"/>
      <c r="HR386" s="50"/>
      <c r="HS386" s="50"/>
      <c r="HT386" s="50"/>
      <c r="HU386" s="50"/>
      <c r="HV386" s="50"/>
      <c r="HW386" s="50"/>
      <c r="HX386" s="50"/>
      <c r="HY386" s="50"/>
      <c r="HZ386" s="50"/>
      <c r="IA386" s="50"/>
      <c r="IB386" s="50"/>
      <c r="IC386" s="50"/>
      <c r="ID386" s="50"/>
      <c r="IE386" s="50"/>
      <c r="IF386" s="50"/>
      <c r="IG386" s="50"/>
      <c r="IH386" s="50"/>
      <c r="II386" s="50"/>
      <c r="IJ386" s="50"/>
      <c r="IK386" s="50"/>
      <c r="IL386" s="50"/>
      <c r="IM386" s="50"/>
      <c r="IN386" s="50"/>
      <c r="IO386" s="50"/>
      <c r="IP386" s="50"/>
      <c r="IQ386" s="50"/>
      <c r="IR386" s="50"/>
      <c r="IS386" s="50"/>
      <c r="IT386" s="50"/>
      <c r="IU386" s="50"/>
      <c r="IV386" s="50"/>
      <c r="IW386" s="50"/>
    </row>
    <row r="387" spans="1:257" s="252" customFormat="1" ht="12.95" customHeight="1">
      <c r="A387" s="449" t="s">
        <v>848</v>
      </c>
      <c r="B387" s="449"/>
      <c r="C387" s="466"/>
      <c r="D387" s="449">
        <v>210015183</v>
      </c>
      <c r="E387" s="225" t="s">
        <v>1402</v>
      </c>
      <c r="F387" s="225">
        <v>22100322</v>
      </c>
      <c r="G387" s="38" t="s">
        <v>1538</v>
      </c>
      <c r="H387" s="38" t="s">
        <v>854</v>
      </c>
      <c r="I387" s="38" t="s">
        <v>855</v>
      </c>
      <c r="J387" s="38" t="s">
        <v>856</v>
      </c>
      <c r="K387" s="39" t="s">
        <v>104</v>
      </c>
      <c r="L387" s="40" t="s">
        <v>105</v>
      </c>
      <c r="M387" s="38"/>
      <c r="N387" s="41" t="s">
        <v>106</v>
      </c>
      <c r="O387" s="40" t="s">
        <v>107</v>
      </c>
      <c r="P387" s="38" t="s">
        <v>108</v>
      </c>
      <c r="Q387" s="41" t="s">
        <v>109</v>
      </c>
      <c r="R387" s="39" t="s">
        <v>110</v>
      </c>
      <c r="S387" s="40" t="s">
        <v>107</v>
      </c>
      <c r="T387" s="42" t="s">
        <v>122</v>
      </c>
      <c r="U387" s="38" t="s">
        <v>112</v>
      </c>
      <c r="V387" s="40">
        <v>60</v>
      </c>
      <c r="W387" s="38" t="s">
        <v>113</v>
      </c>
      <c r="X387" s="40"/>
      <c r="Y387" s="40"/>
      <c r="Z387" s="40"/>
      <c r="AA387" s="41" t="s">
        <v>106</v>
      </c>
      <c r="AB387" s="39">
        <v>90</v>
      </c>
      <c r="AC387" s="39">
        <v>10</v>
      </c>
      <c r="AD387" s="43" t="s">
        <v>129</v>
      </c>
      <c r="AE387" s="38" t="s">
        <v>115</v>
      </c>
      <c r="AF387" s="51">
        <v>380</v>
      </c>
      <c r="AG387" s="51">
        <v>299.77999999999997</v>
      </c>
      <c r="AH387" s="44">
        <f t="shared" si="30"/>
        <v>113916.4</v>
      </c>
      <c r="AI387" s="45">
        <f t="shared" si="31"/>
        <v>127586.368</v>
      </c>
      <c r="AJ387" s="46"/>
      <c r="AK387" s="47"/>
      <c r="AL387" s="46"/>
      <c r="AM387" s="46" t="s">
        <v>116</v>
      </c>
      <c r="AN387" s="36"/>
      <c r="AO387" s="38"/>
      <c r="AP387" s="38"/>
      <c r="AQ387" s="38"/>
      <c r="AR387" s="38" t="s">
        <v>857</v>
      </c>
      <c r="AS387" s="38" t="s">
        <v>857</v>
      </c>
      <c r="AT387" s="38"/>
      <c r="AU387" s="38"/>
      <c r="AV387" s="38"/>
      <c r="AW387" s="38"/>
      <c r="AX387" s="38"/>
      <c r="AY387" s="38"/>
      <c r="AZ387" s="50"/>
      <c r="BA387" s="50"/>
      <c r="BB387" s="50"/>
      <c r="BC387" s="50">
        <v>323</v>
      </c>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50"/>
      <c r="DZ387" s="50"/>
      <c r="EA387" s="50"/>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0"/>
      <c r="GC387" s="50"/>
      <c r="GD387" s="50"/>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c r="HO387" s="50"/>
      <c r="HP387" s="50"/>
      <c r="HQ387" s="50"/>
      <c r="HR387" s="50"/>
      <c r="HS387" s="50"/>
      <c r="HT387" s="50"/>
      <c r="HU387" s="50"/>
      <c r="HV387" s="50"/>
      <c r="HW387" s="50"/>
      <c r="HX387" s="50"/>
      <c r="HY387" s="50"/>
      <c r="HZ387" s="50"/>
      <c r="IA387" s="50"/>
      <c r="IB387" s="50"/>
      <c r="IC387" s="50"/>
      <c r="ID387" s="50"/>
      <c r="IE387" s="50"/>
      <c r="IF387" s="50"/>
      <c r="IG387" s="50"/>
      <c r="IH387" s="50"/>
      <c r="II387" s="50"/>
      <c r="IJ387" s="50"/>
      <c r="IK387" s="50"/>
      <c r="IL387" s="50"/>
      <c r="IM387" s="50"/>
      <c r="IN387" s="50"/>
      <c r="IO387" s="50"/>
      <c r="IP387" s="50"/>
      <c r="IQ387" s="50"/>
      <c r="IR387" s="50"/>
      <c r="IS387" s="50"/>
      <c r="IT387" s="50"/>
      <c r="IU387" s="50"/>
      <c r="IV387" s="50"/>
      <c r="IW387" s="50"/>
    </row>
    <row r="388" spans="1:257" s="252" customFormat="1" ht="12.95" customHeight="1">
      <c r="A388" s="449" t="s">
        <v>848</v>
      </c>
      <c r="B388" s="449"/>
      <c r="C388" s="466"/>
      <c r="D388" s="449">
        <v>210035534</v>
      </c>
      <c r="E388" s="225" t="s">
        <v>1401</v>
      </c>
      <c r="F388" s="225">
        <v>22100323</v>
      </c>
      <c r="G388" s="38" t="s">
        <v>1539</v>
      </c>
      <c r="H388" s="38" t="s">
        <v>854</v>
      </c>
      <c r="I388" s="38" t="s">
        <v>855</v>
      </c>
      <c r="J388" s="38" t="s">
        <v>856</v>
      </c>
      <c r="K388" s="39" t="s">
        <v>104</v>
      </c>
      <c r="L388" s="40" t="s">
        <v>105</v>
      </c>
      <c r="M388" s="38"/>
      <c r="N388" s="41" t="s">
        <v>106</v>
      </c>
      <c r="O388" s="40" t="s">
        <v>107</v>
      </c>
      <c r="P388" s="38" t="s">
        <v>108</v>
      </c>
      <c r="Q388" s="41" t="s">
        <v>109</v>
      </c>
      <c r="R388" s="39" t="s">
        <v>110</v>
      </c>
      <c r="S388" s="40" t="s">
        <v>107</v>
      </c>
      <c r="T388" s="42" t="s">
        <v>122</v>
      </c>
      <c r="U388" s="38" t="s">
        <v>112</v>
      </c>
      <c r="V388" s="40">
        <v>60</v>
      </c>
      <c r="W388" s="38" t="s">
        <v>113</v>
      </c>
      <c r="X388" s="40"/>
      <c r="Y388" s="40"/>
      <c r="Z388" s="40"/>
      <c r="AA388" s="41" t="s">
        <v>106</v>
      </c>
      <c r="AB388" s="39">
        <v>90</v>
      </c>
      <c r="AC388" s="39">
        <v>10</v>
      </c>
      <c r="AD388" s="43" t="s">
        <v>129</v>
      </c>
      <c r="AE388" s="38" t="s">
        <v>115</v>
      </c>
      <c r="AF388" s="51">
        <v>2130</v>
      </c>
      <c r="AG388" s="51">
        <v>2611.5</v>
      </c>
      <c r="AH388" s="44">
        <f t="shared" si="30"/>
        <v>5562495</v>
      </c>
      <c r="AI388" s="45">
        <f t="shared" si="31"/>
        <v>6229994.4000000004</v>
      </c>
      <c r="AJ388" s="46"/>
      <c r="AK388" s="47"/>
      <c r="AL388" s="46"/>
      <c r="AM388" s="46" t="s">
        <v>116</v>
      </c>
      <c r="AN388" s="36"/>
      <c r="AO388" s="38"/>
      <c r="AP388" s="38"/>
      <c r="AQ388" s="38"/>
      <c r="AR388" s="38" t="s">
        <v>858</v>
      </c>
      <c r="AS388" s="38" t="s">
        <v>858</v>
      </c>
      <c r="AT388" s="38"/>
      <c r="AU388" s="38"/>
      <c r="AV388" s="38"/>
      <c r="AW388" s="38"/>
      <c r="AX388" s="38"/>
      <c r="AY388" s="38"/>
      <c r="AZ388" s="50"/>
      <c r="BA388" s="50"/>
      <c r="BB388" s="50"/>
      <c r="BC388" s="50">
        <v>324</v>
      </c>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c r="FP388" s="50"/>
      <c r="FQ388" s="50"/>
      <c r="FR388" s="50"/>
      <c r="FS388" s="50"/>
      <c r="FT388" s="50"/>
      <c r="FU388" s="50"/>
      <c r="FV388" s="50"/>
      <c r="FW388" s="50"/>
      <c r="FX388" s="50"/>
      <c r="FY388" s="50"/>
      <c r="FZ388" s="50"/>
      <c r="GA388" s="50"/>
      <c r="GB388" s="50"/>
      <c r="GC388" s="50"/>
      <c r="GD388" s="50"/>
      <c r="GE388" s="50"/>
      <c r="GF388" s="50"/>
      <c r="GG388" s="50"/>
      <c r="GH388" s="50"/>
      <c r="GI388" s="50"/>
      <c r="GJ388" s="50"/>
      <c r="GK388" s="50"/>
      <c r="GL388" s="50"/>
      <c r="GM388" s="50"/>
      <c r="GN388" s="50"/>
      <c r="GO388" s="50"/>
      <c r="GP388" s="50"/>
      <c r="GQ388" s="50"/>
      <c r="GR388" s="50"/>
      <c r="GS388" s="50"/>
      <c r="GT388" s="50"/>
      <c r="GU388" s="50"/>
      <c r="GV388" s="50"/>
      <c r="GW388" s="50"/>
      <c r="GX388" s="50"/>
      <c r="GY388" s="50"/>
      <c r="GZ388" s="50"/>
      <c r="HA388" s="50"/>
      <c r="HB388" s="50"/>
      <c r="HC388" s="50"/>
      <c r="HD388" s="50"/>
      <c r="HE388" s="50"/>
      <c r="HF388" s="50"/>
      <c r="HG388" s="50"/>
      <c r="HH388" s="50"/>
      <c r="HI388" s="50"/>
      <c r="HJ388" s="50"/>
      <c r="HK388" s="50"/>
      <c r="HL388" s="50"/>
      <c r="HM388" s="50"/>
      <c r="HN388" s="50"/>
      <c r="HO388" s="50"/>
      <c r="HP388" s="50"/>
      <c r="HQ388" s="50"/>
      <c r="HR388" s="50"/>
      <c r="HS388" s="50"/>
      <c r="HT388" s="50"/>
      <c r="HU388" s="50"/>
      <c r="HV388" s="50"/>
      <c r="HW388" s="50"/>
      <c r="HX388" s="50"/>
      <c r="HY388" s="50"/>
      <c r="HZ388" s="50"/>
      <c r="IA388" s="50"/>
      <c r="IB388" s="50"/>
      <c r="IC388" s="50"/>
      <c r="ID388" s="50"/>
      <c r="IE388" s="50"/>
      <c r="IF388" s="50"/>
      <c r="IG388" s="50"/>
      <c r="IH388" s="50"/>
      <c r="II388" s="50"/>
      <c r="IJ388" s="50"/>
      <c r="IK388" s="50"/>
      <c r="IL388" s="50"/>
      <c r="IM388" s="50"/>
      <c r="IN388" s="50"/>
      <c r="IO388" s="50"/>
      <c r="IP388" s="50"/>
      <c r="IQ388" s="50"/>
      <c r="IR388" s="50"/>
      <c r="IS388" s="50"/>
      <c r="IT388" s="50"/>
      <c r="IU388" s="50"/>
      <c r="IV388" s="50"/>
      <c r="IW388" s="50"/>
    </row>
    <row r="389" spans="1:257" s="252" customFormat="1" ht="12.95" customHeight="1">
      <c r="A389" s="449" t="s">
        <v>848</v>
      </c>
      <c r="B389" s="449"/>
      <c r="C389" s="466"/>
      <c r="D389" s="449">
        <v>210026529</v>
      </c>
      <c r="E389" s="225" t="s">
        <v>1387</v>
      </c>
      <c r="F389" s="225">
        <v>22100324</v>
      </c>
      <c r="G389" s="38" t="s">
        <v>1540</v>
      </c>
      <c r="H389" s="38" t="s">
        <v>859</v>
      </c>
      <c r="I389" s="38" t="s">
        <v>860</v>
      </c>
      <c r="J389" s="38" t="s">
        <v>861</v>
      </c>
      <c r="K389" s="39" t="s">
        <v>104</v>
      </c>
      <c r="L389" s="40" t="s">
        <v>105</v>
      </c>
      <c r="M389" s="38"/>
      <c r="N389" s="41" t="s">
        <v>106</v>
      </c>
      <c r="O389" s="40" t="s">
        <v>107</v>
      </c>
      <c r="P389" s="38" t="s">
        <v>108</v>
      </c>
      <c r="Q389" s="41" t="s">
        <v>109</v>
      </c>
      <c r="R389" s="39" t="s">
        <v>110</v>
      </c>
      <c r="S389" s="40" t="s">
        <v>107</v>
      </c>
      <c r="T389" s="42" t="s">
        <v>122</v>
      </c>
      <c r="U389" s="38" t="s">
        <v>112</v>
      </c>
      <c r="V389" s="40">
        <v>60</v>
      </c>
      <c r="W389" s="38" t="s">
        <v>113</v>
      </c>
      <c r="X389" s="40"/>
      <c r="Y389" s="40"/>
      <c r="Z389" s="40"/>
      <c r="AA389" s="41" t="s">
        <v>106</v>
      </c>
      <c r="AB389" s="39">
        <v>90</v>
      </c>
      <c r="AC389" s="39">
        <v>10</v>
      </c>
      <c r="AD389" s="43" t="s">
        <v>129</v>
      </c>
      <c r="AE389" s="38" t="s">
        <v>115</v>
      </c>
      <c r="AF389" s="51">
        <v>2708</v>
      </c>
      <c r="AG389" s="51">
        <v>54.5</v>
      </c>
      <c r="AH389" s="44">
        <f t="shared" si="30"/>
        <v>147586</v>
      </c>
      <c r="AI389" s="45">
        <f t="shared" si="31"/>
        <v>165296.32000000001</v>
      </c>
      <c r="AJ389" s="46"/>
      <c r="AK389" s="47"/>
      <c r="AL389" s="46"/>
      <c r="AM389" s="46" t="s">
        <v>116</v>
      </c>
      <c r="AN389" s="36"/>
      <c r="AO389" s="38"/>
      <c r="AP389" s="38"/>
      <c r="AQ389" s="38"/>
      <c r="AR389" s="38" t="s">
        <v>862</v>
      </c>
      <c r="AS389" s="38" t="s">
        <v>862</v>
      </c>
      <c r="AT389" s="38"/>
      <c r="AU389" s="38"/>
      <c r="AV389" s="38"/>
      <c r="AW389" s="38"/>
      <c r="AX389" s="38"/>
      <c r="AY389" s="38"/>
      <c r="AZ389" s="50"/>
      <c r="BA389" s="50"/>
      <c r="BB389" s="50"/>
      <c r="BC389" s="50">
        <v>325</v>
      </c>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c r="HO389" s="50"/>
      <c r="HP389" s="50"/>
      <c r="HQ389" s="50"/>
      <c r="HR389" s="50"/>
      <c r="HS389" s="50"/>
      <c r="HT389" s="50"/>
      <c r="HU389" s="50"/>
      <c r="HV389" s="50"/>
      <c r="HW389" s="50"/>
      <c r="HX389" s="50"/>
      <c r="HY389" s="50"/>
      <c r="HZ389" s="50"/>
      <c r="IA389" s="50"/>
      <c r="IB389" s="50"/>
      <c r="IC389" s="50"/>
      <c r="ID389" s="50"/>
      <c r="IE389" s="50"/>
      <c r="IF389" s="50"/>
      <c r="IG389" s="50"/>
      <c r="IH389" s="50"/>
      <c r="II389" s="50"/>
      <c r="IJ389" s="50"/>
      <c r="IK389" s="50"/>
      <c r="IL389" s="50"/>
      <c r="IM389" s="50"/>
      <c r="IN389" s="50"/>
      <c r="IO389" s="50"/>
      <c r="IP389" s="50"/>
      <c r="IQ389" s="50"/>
      <c r="IR389" s="50"/>
      <c r="IS389" s="50"/>
      <c r="IT389" s="50"/>
      <c r="IU389" s="50"/>
      <c r="IV389" s="50"/>
      <c r="IW389" s="50"/>
    </row>
    <row r="390" spans="1:257" s="252" customFormat="1" ht="12.95" customHeight="1">
      <c r="A390" s="449" t="s">
        <v>848</v>
      </c>
      <c r="B390" s="449"/>
      <c r="C390" s="466"/>
      <c r="D390" s="449">
        <v>220011168</v>
      </c>
      <c r="E390" s="225" t="s">
        <v>1386</v>
      </c>
      <c r="F390" s="225">
        <v>22100325</v>
      </c>
      <c r="G390" s="38" t="s">
        <v>1541</v>
      </c>
      <c r="H390" s="38" t="s">
        <v>859</v>
      </c>
      <c r="I390" s="38" t="s">
        <v>860</v>
      </c>
      <c r="J390" s="38" t="s">
        <v>861</v>
      </c>
      <c r="K390" s="39" t="s">
        <v>104</v>
      </c>
      <c r="L390" s="40" t="s">
        <v>105</v>
      </c>
      <c r="M390" s="38"/>
      <c r="N390" s="41" t="s">
        <v>106</v>
      </c>
      <c r="O390" s="40" t="s">
        <v>107</v>
      </c>
      <c r="P390" s="38" t="s">
        <v>108</v>
      </c>
      <c r="Q390" s="41" t="s">
        <v>109</v>
      </c>
      <c r="R390" s="39" t="s">
        <v>110</v>
      </c>
      <c r="S390" s="40" t="s">
        <v>107</v>
      </c>
      <c r="T390" s="42" t="s">
        <v>122</v>
      </c>
      <c r="U390" s="38" t="s">
        <v>112</v>
      </c>
      <c r="V390" s="40">
        <v>60</v>
      </c>
      <c r="W390" s="38" t="s">
        <v>113</v>
      </c>
      <c r="X390" s="40"/>
      <c r="Y390" s="40"/>
      <c r="Z390" s="40"/>
      <c r="AA390" s="41" t="s">
        <v>106</v>
      </c>
      <c r="AB390" s="39">
        <v>90</v>
      </c>
      <c r="AC390" s="39">
        <v>10</v>
      </c>
      <c r="AD390" s="43" t="s">
        <v>129</v>
      </c>
      <c r="AE390" s="38" t="s">
        <v>115</v>
      </c>
      <c r="AF390" s="51">
        <v>600</v>
      </c>
      <c r="AG390" s="51">
        <v>55.6</v>
      </c>
      <c r="AH390" s="44">
        <f t="shared" si="30"/>
        <v>33360</v>
      </c>
      <c r="AI390" s="45">
        <f t="shared" si="31"/>
        <v>37363.200000000004</v>
      </c>
      <c r="AJ390" s="46"/>
      <c r="AK390" s="47"/>
      <c r="AL390" s="46"/>
      <c r="AM390" s="46" t="s">
        <v>116</v>
      </c>
      <c r="AN390" s="36"/>
      <c r="AO390" s="38"/>
      <c r="AP390" s="38"/>
      <c r="AQ390" s="38"/>
      <c r="AR390" s="38" t="s">
        <v>863</v>
      </c>
      <c r="AS390" s="38" t="s">
        <v>863</v>
      </c>
      <c r="AT390" s="38"/>
      <c r="AU390" s="38"/>
      <c r="AV390" s="38"/>
      <c r="AW390" s="38"/>
      <c r="AX390" s="38"/>
      <c r="AY390" s="38"/>
      <c r="AZ390" s="50"/>
      <c r="BA390" s="50"/>
      <c r="BB390" s="50"/>
      <c r="BC390" s="50">
        <v>326</v>
      </c>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c r="GY390" s="50"/>
      <c r="GZ390" s="50"/>
      <c r="HA390" s="50"/>
      <c r="HB390" s="50"/>
      <c r="HC390" s="50"/>
      <c r="HD390" s="50"/>
      <c r="HE390" s="50"/>
      <c r="HF390" s="50"/>
      <c r="HG390" s="50"/>
      <c r="HH390" s="50"/>
      <c r="HI390" s="50"/>
      <c r="HJ390" s="50"/>
      <c r="HK390" s="50"/>
      <c r="HL390" s="50"/>
      <c r="HM390" s="50"/>
      <c r="HN390" s="50"/>
      <c r="HO390" s="50"/>
      <c r="HP390" s="50"/>
      <c r="HQ390" s="50"/>
      <c r="HR390" s="50"/>
      <c r="HS390" s="50"/>
      <c r="HT390" s="50"/>
      <c r="HU390" s="50"/>
      <c r="HV390" s="50"/>
      <c r="HW390" s="50"/>
      <c r="HX390" s="50"/>
      <c r="HY390" s="50"/>
      <c r="HZ390" s="50"/>
      <c r="IA390" s="50"/>
      <c r="IB390" s="50"/>
      <c r="IC390" s="50"/>
      <c r="ID390" s="50"/>
      <c r="IE390" s="50"/>
      <c r="IF390" s="50"/>
      <c r="IG390" s="50"/>
      <c r="IH390" s="50"/>
      <c r="II390" s="50"/>
      <c r="IJ390" s="50"/>
      <c r="IK390" s="50"/>
      <c r="IL390" s="50"/>
      <c r="IM390" s="50"/>
      <c r="IN390" s="50"/>
      <c r="IO390" s="50"/>
      <c r="IP390" s="50"/>
      <c r="IQ390" s="50"/>
      <c r="IR390" s="50"/>
      <c r="IS390" s="50"/>
      <c r="IT390" s="50"/>
      <c r="IU390" s="50"/>
      <c r="IV390" s="50"/>
      <c r="IW390" s="50"/>
    </row>
    <row r="391" spans="1:257" s="252" customFormat="1" ht="12.95" customHeight="1">
      <c r="A391" s="449" t="s">
        <v>848</v>
      </c>
      <c r="B391" s="449"/>
      <c r="C391" s="466"/>
      <c r="D391" s="449">
        <v>230000197</v>
      </c>
      <c r="E391" s="225" t="s">
        <v>1277</v>
      </c>
      <c r="F391" s="225">
        <v>22100326</v>
      </c>
      <c r="G391" s="38" t="s">
        <v>1542</v>
      </c>
      <c r="H391" s="38" t="s">
        <v>1196</v>
      </c>
      <c r="I391" s="38" t="s">
        <v>864</v>
      </c>
      <c r="J391" s="38" t="s">
        <v>1197</v>
      </c>
      <c r="K391" s="39" t="s">
        <v>104</v>
      </c>
      <c r="L391" s="40" t="s">
        <v>105</v>
      </c>
      <c r="M391" s="38"/>
      <c r="N391" s="41" t="s">
        <v>106</v>
      </c>
      <c r="O391" s="40" t="s">
        <v>107</v>
      </c>
      <c r="P391" s="38" t="s">
        <v>108</v>
      </c>
      <c r="Q391" s="41" t="s">
        <v>109</v>
      </c>
      <c r="R391" s="39" t="s">
        <v>110</v>
      </c>
      <c r="S391" s="40" t="s">
        <v>107</v>
      </c>
      <c r="T391" s="42" t="s">
        <v>122</v>
      </c>
      <c r="U391" s="38" t="s">
        <v>112</v>
      </c>
      <c r="V391" s="40">
        <v>60</v>
      </c>
      <c r="W391" s="38" t="s">
        <v>113</v>
      </c>
      <c r="X391" s="40"/>
      <c r="Y391" s="40"/>
      <c r="Z391" s="40"/>
      <c r="AA391" s="41" t="s">
        <v>106</v>
      </c>
      <c r="AB391" s="39">
        <v>90</v>
      </c>
      <c r="AC391" s="39">
        <v>10</v>
      </c>
      <c r="AD391" s="43" t="s">
        <v>114</v>
      </c>
      <c r="AE391" s="38" t="s">
        <v>115</v>
      </c>
      <c r="AF391" s="51">
        <v>5500</v>
      </c>
      <c r="AG391" s="51">
        <v>432.17</v>
      </c>
      <c r="AH391" s="44">
        <f t="shared" si="30"/>
        <v>2376935</v>
      </c>
      <c r="AI391" s="45">
        <f t="shared" si="31"/>
        <v>2662167.2000000002</v>
      </c>
      <c r="AJ391" s="46"/>
      <c r="AK391" s="47"/>
      <c r="AL391" s="46"/>
      <c r="AM391" s="46" t="s">
        <v>116</v>
      </c>
      <c r="AN391" s="36"/>
      <c r="AO391" s="38"/>
      <c r="AP391" s="38"/>
      <c r="AQ391" s="38"/>
      <c r="AR391" s="38" t="s">
        <v>865</v>
      </c>
      <c r="AS391" s="38" t="s">
        <v>865</v>
      </c>
      <c r="AT391" s="38"/>
      <c r="AU391" s="38"/>
      <c r="AV391" s="38"/>
      <c r="AW391" s="38"/>
      <c r="AX391" s="38"/>
      <c r="AY391" s="38"/>
      <c r="AZ391" s="50"/>
      <c r="BA391" s="50"/>
      <c r="BB391" s="50"/>
      <c r="BC391" s="50">
        <v>327</v>
      </c>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c r="GY391" s="50"/>
      <c r="GZ391" s="50"/>
      <c r="HA391" s="50"/>
      <c r="HB391" s="50"/>
      <c r="HC391" s="50"/>
      <c r="HD391" s="50"/>
      <c r="HE391" s="50"/>
      <c r="HF391" s="50"/>
      <c r="HG391" s="50"/>
      <c r="HH391" s="50"/>
      <c r="HI391" s="50"/>
      <c r="HJ391" s="50"/>
      <c r="HK391" s="50"/>
      <c r="HL391" s="50"/>
      <c r="HM391" s="50"/>
      <c r="HN391" s="50"/>
      <c r="HO391" s="50"/>
      <c r="HP391" s="50"/>
      <c r="HQ391" s="50"/>
      <c r="HR391" s="50"/>
      <c r="HS391" s="50"/>
      <c r="HT391" s="50"/>
      <c r="HU391" s="50"/>
      <c r="HV391" s="50"/>
      <c r="HW391" s="50"/>
      <c r="HX391" s="50"/>
      <c r="HY391" s="50"/>
      <c r="HZ391" s="50"/>
      <c r="IA391" s="50"/>
      <c r="IB391" s="50"/>
      <c r="IC391" s="50"/>
      <c r="ID391" s="50"/>
      <c r="IE391" s="50"/>
      <c r="IF391" s="50"/>
      <c r="IG391" s="50"/>
      <c r="IH391" s="50"/>
      <c r="II391" s="50"/>
      <c r="IJ391" s="50"/>
      <c r="IK391" s="50"/>
      <c r="IL391" s="50"/>
      <c r="IM391" s="50"/>
      <c r="IN391" s="50"/>
      <c r="IO391" s="50"/>
      <c r="IP391" s="50"/>
      <c r="IQ391" s="50"/>
      <c r="IR391" s="50"/>
      <c r="IS391" s="50"/>
      <c r="IT391" s="50"/>
      <c r="IU391" s="50"/>
      <c r="IV391" s="50"/>
      <c r="IW391" s="50"/>
    </row>
    <row r="392" spans="1:257" s="252" customFormat="1" ht="12.95" customHeight="1">
      <c r="A392" s="449" t="s">
        <v>848</v>
      </c>
      <c r="B392" s="449"/>
      <c r="C392" s="466"/>
      <c r="D392" s="449">
        <v>210033208</v>
      </c>
      <c r="E392" s="225" t="s">
        <v>3575</v>
      </c>
      <c r="F392" s="225">
        <v>22100327</v>
      </c>
      <c r="G392" s="38" t="s">
        <v>1543</v>
      </c>
      <c r="H392" s="38" t="s">
        <v>866</v>
      </c>
      <c r="I392" s="38" t="s">
        <v>867</v>
      </c>
      <c r="J392" s="38" t="s">
        <v>868</v>
      </c>
      <c r="K392" s="39" t="s">
        <v>104</v>
      </c>
      <c r="L392" s="40" t="s">
        <v>105</v>
      </c>
      <c r="M392" s="38" t="s">
        <v>121</v>
      </c>
      <c r="N392" s="41" t="s">
        <v>83</v>
      </c>
      <c r="O392" s="40" t="s">
        <v>107</v>
      </c>
      <c r="P392" s="38" t="s">
        <v>108</v>
      </c>
      <c r="Q392" s="41" t="s">
        <v>109</v>
      </c>
      <c r="R392" s="39" t="s">
        <v>110</v>
      </c>
      <c r="S392" s="40" t="s">
        <v>107</v>
      </c>
      <c r="T392" s="42" t="s">
        <v>122</v>
      </c>
      <c r="U392" s="38" t="s">
        <v>112</v>
      </c>
      <c r="V392" s="40">
        <v>60</v>
      </c>
      <c r="W392" s="38" t="s">
        <v>113</v>
      </c>
      <c r="X392" s="40"/>
      <c r="Y392" s="40"/>
      <c r="Z392" s="40"/>
      <c r="AA392" s="41">
        <v>30</v>
      </c>
      <c r="AB392" s="39">
        <v>60</v>
      </c>
      <c r="AC392" s="39">
        <v>10</v>
      </c>
      <c r="AD392" s="43" t="s">
        <v>129</v>
      </c>
      <c r="AE392" s="38" t="s">
        <v>115</v>
      </c>
      <c r="AF392" s="51">
        <v>40</v>
      </c>
      <c r="AG392" s="51">
        <v>34650</v>
      </c>
      <c r="AH392" s="44">
        <f t="shared" si="30"/>
        <v>1386000</v>
      </c>
      <c r="AI392" s="45">
        <f t="shared" si="31"/>
        <v>1552320.0000000002</v>
      </c>
      <c r="AJ392" s="46"/>
      <c r="AK392" s="47"/>
      <c r="AL392" s="46"/>
      <c r="AM392" s="46" t="s">
        <v>116</v>
      </c>
      <c r="AN392" s="36"/>
      <c r="AO392" s="38"/>
      <c r="AP392" s="38"/>
      <c r="AQ392" s="38"/>
      <c r="AR392" s="38" t="s">
        <v>869</v>
      </c>
      <c r="AS392" s="38" t="s">
        <v>869</v>
      </c>
      <c r="AT392" s="38"/>
      <c r="AU392" s="38"/>
      <c r="AV392" s="38"/>
      <c r="AW392" s="38"/>
      <c r="AX392" s="38"/>
      <c r="AY392" s="38"/>
      <c r="AZ392" s="50"/>
      <c r="BA392" s="50"/>
      <c r="BB392" s="50"/>
      <c r="BC392" s="50">
        <v>328</v>
      </c>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50"/>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c r="FP392" s="50"/>
      <c r="FQ392" s="50"/>
      <c r="FR392" s="50"/>
      <c r="FS392" s="50"/>
      <c r="FT392" s="50"/>
      <c r="FU392" s="50"/>
      <c r="FV392" s="50"/>
      <c r="FW392" s="50"/>
      <c r="FX392" s="50"/>
      <c r="FY392" s="50"/>
      <c r="FZ392" s="50"/>
      <c r="GA392" s="50"/>
      <c r="GB392" s="50"/>
      <c r="GC392" s="50"/>
      <c r="GD392" s="50"/>
      <c r="GE392" s="50"/>
      <c r="GF392" s="50"/>
      <c r="GG392" s="50"/>
      <c r="GH392" s="50"/>
      <c r="GI392" s="50"/>
      <c r="GJ392" s="50"/>
      <c r="GK392" s="50"/>
      <c r="GL392" s="50"/>
      <c r="GM392" s="50"/>
      <c r="GN392" s="50"/>
      <c r="GO392" s="50"/>
      <c r="GP392" s="50"/>
      <c r="GQ392" s="50"/>
      <c r="GR392" s="50"/>
      <c r="GS392" s="50"/>
      <c r="GT392" s="50"/>
      <c r="GU392" s="50"/>
      <c r="GV392" s="50"/>
      <c r="GW392" s="50"/>
      <c r="GX392" s="50"/>
      <c r="GY392" s="50"/>
      <c r="GZ392" s="50"/>
      <c r="HA392" s="50"/>
      <c r="HB392" s="50"/>
      <c r="HC392" s="50"/>
      <c r="HD392" s="50"/>
      <c r="HE392" s="50"/>
      <c r="HF392" s="50"/>
      <c r="HG392" s="50"/>
      <c r="HH392" s="50"/>
      <c r="HI392" s="50"/>
      <c r="HJ392" s="50"/>
      <c r="HK392" s="50"/>
      <c r="HL392" s="50"/>
      <c r="HM392" s="50"/>
      <c r="HN392" s="50"/>
      <c r="HO392" s="50"/>
      <c r="HP392" s="50"/>
      <c r="HQ392" s="50"/>
      <c r="HR392" s="50"/>
      <c r="HS392" s="50"/>
      <c r="HT392" s="50"/>
      <c r="HU392" s="50"/>
      <c r="HV392" s="50"/>
      <c r="HW392" s="50"/>
      <c r="HX392" s="50"/>
      <c r="HY392" s="50"/>
      <c r="HZ392" s="50"/>
      <c r="IA392" s="50"/>
      <c r="IB392" s="50"/>
      <c r="IC392" s="50"/>
      <c r="ID392" s="50"/>
      <c r="IE392" s="50"/>
      <c r="IF392" s="50"/>
      <c r="IG392" s="50"/>
      <c r="IH392" s="50"/>
      <c r="II392" s="50"/>
      <c r="IJ392" s="50"/>
      <c r="IK392" s="50"/>
      <c r="IL392" s="50"/>
      <c r="IM392" s="50"/>
      <c r="IN392" s="50"/>
      <c r="IO392" s="50"/>
      <c r="IP392" s="50"/>
      <c r="IQ392" s="50"/>
      <c r="IR392" s="50"/>
      <c r="IS392" s="50"/>
      <c r="IT392" s="50"/>
      <c r="IU392" s="50"/>
      <c r="IV392" s="50"/>
      <c r="IW392" s="50"/>
    </row>
    <row r="393" spans="1:257" s="252" customFormat="1" ht="12.95" customHeight="1">
      <c r="A393" s="449" t="s">
        <v>848</v>
      </c>
      <c r="B393" s="449"/>
      <c r="C393" s="466"/>
      <c r="D393" s="449">
        <v>210033114</v>
      </c>
      <c r="E393" s="225" t="s">
        <v>3576</v>
      </c>
      <c r="F393" s="225">
        <v>22100328</v>
      </c>
      <c r="G393" s="38" t="s">
        <v>1544</v>
      </c>
      <c r="H393" s="38" t="s">
        <v>870</v>
      </c>
      <c r="I393" s="38" t="s">
        <v>867</v>
      </c>
      <c r="J393" s="38" t="s">
        <v>871</v>
      </c>
      <c r="K393" s="39" t="s">
        <v>150</v>
      </c>
      <c r="L393" s="40" t="s">
        <v>105</v>
      </c>
      <c r="M393" s="38" t="s">
        <v>121</v>
      </c>
      <c r="N393" s="41" t="s">
        <v>83</v>
      </c>
      <c r="O393" s="40" t="s">
        <v>107</v>
      </c>
      <c r="P393" s="38" t="s">
        <v>108</v>
      </c>
      <c r="Q393" s="41" t="s">
        <v>109</v>
      </c>
      <c r="R393" s="39" t="s">
        <v>110</v>
      </c>
      <c r="S393" s="40" t="s">
        <v>107</v>
      </c>
      <c r="T393" s="42" t="s">
        <v>122</v>
      </c>
      <c r="U393" s="38" t="s">
        <v>112</v>
      </c>
      <c r="V393" s="40">
        <v>60</v>
      </c>
      <c r="W393" s="38" t="s">
        <v>113</v>
      </c>
      <c r="X393" s="40"/>
      <c r="Y393" s="40"/>
      <c r="Z393" s="40"/>
      <c r="AA393" s="41">
        <v>30</v>
      </c>
      <c r="AB393" s="39">
        <v>60</v>
      </c>
      <c r="AC393" s="39">
        <v>10</v>
      </c>
      <c r="AD393" s="43" t="s">
        <v>129</v>
      </c>
      <c r="AE393" s="38" t="s">
        <v>115</v>
      </c>
      <c r="AF393" s="51">
        <v>2910</v>
      </c>
      <c r="AG393" s="51">
        <v>2315</v>
      </c>
      <c r="AH393" s="44">
        <f t="shared" si="30"/>
        <v>6736650</v>
      </c>
      <c r="AI393" s="45">
        <f t="shared" si="31"/>
        <v>7545048.0000000009</v>
      </c>
      <c r="AJ393" s="46"/>
      <c r="AK393" s="47"/>
      <c r="AL393" s="46"/>
      <c r="AM393" s="46" t="s">
        <v>116</v>
      </c>
      <c r="AN393" s="36"/>
      <c r="AO393" s="38"/>
      <c r="AP393" s="38"/>
      <c r="AQ393" s="38"/>
      <c r="AR393" s="38" t="s">
        <v>872</v>
      </c>
      <c r="AS393" s="38" t="s">
        <v>872</v>
      </c>
      <c r="AT393" s="38"/>
      <c r="AU393" s="38"/>
      <c r="AV393" s="38"/>
      <c r="AW393" s="38"/>
      <c r="AX393" s="38"/>
      <c r="AY393" s="38"/>
      <c r="AZ393" s="50"/>
      <c r="BA393" s="50"/>
      <c r="BB393" s="50"/>
      <c r="BC393" s="50">
        <v>329</v>
      </c>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50"/>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c r="GY393" s="50"/>
      <c r="GZ393" s="50"/>
      <c r="HA393" s="50"/>
      <c r="HB393" s="50"/>
      <c r="HC393" s="50"/>
      <c r="HD393" s="50"/>
      <c r="HE393" s="50"/>
      <c r="HF393" s="50"/>
      <c r="HG393" s="50"/>
      <c r="HH393" s="50"/>
      <c r="HI393" s="50"/>
      <c r="HJ393" s="50"/>
      <c r="HK393" s="50"/>
      <c r="HL393" s="50"/>
      <c r="HM393" s="50"/>
      <c r="HN393" s="50"/>
      <c r="HO393" s="50"/>
      <c r="HP393" s="50"/>
      <c r="HQ393" s="50"/>
      <c r="HR393" s="50"/>
      <c r="HS393" s="50"/>
      <c r="HT393" s="50"/>
      <c r="HU393" s="50"/>
      <c r="HV393" s="50"/>
      <c r="HW393" s="50"/>
      <c r="HX393" s="50"/>
      <c r="HY393" s="50"/>
      <c r="HZ393" s="50"/>
      <c r="IA393" s="50"/>
      <c r="IB393" s="50"/>
      <c r="IC393" s="50"/>
      <c r="ID393" s="50"/>
      <c r="IE393" s="50"/>
      <c r="IF393" s="50"/>
      <c r="IG393" s="50"/>
      <c r="IH393" s="50"/>
      <c r="II393" s="50"/>
      <c r="IJ393" s="50"/>
      <c r="IK393" s="50"/>
      <c r="IL393" s="50"/>
      <c r="IM393" s="50"/>
      <c r="IN393" s="50"/>
      <c r="IO393" s="50"/>
      <c r="IP393" s="50"/>
      <c r="IQ393" s="50"/>
      <c r="IR393" s="50"/>
      <c r="IS393" s="50"/>
      <c r="IT393" s="50"/>
      <c r="IU393" s="50"/>
      <c r="IV393" s="50"/>
      <c r="IW393" s="50"/>
    </row>
    <row r="394" spans="1:257" s="252" customFormat="1" ht="12.95" customHeight="1">
      <c r="A394" s="449" t="s">
        <v>848</v>
      </c>
      <c r="B394" s="449"/>
      <c r="C394" s="466"/>
      <c r="D394" s="449">
        <v>210028814</v>
      </c>
      <c r="E394" s="225" t="s">
        <v>3577</v>
      </c>
      <c r="F394" s="225">
        <v>22100329</v>
      </c>
      <c r="G394" s="38" t="s">
        <v>1545</v>
      </c>
      <c r="H394" s="38" t="s">
        <v>873</v>
      </c>
      <c r="I394" s="38" t="s">
        <v>867</v>
      </c>
      <c r="J394" s="38" t="s">
        <v>874</v>
      </c>
      <c r="K394" s="39" t="s">
        <v>150</v>
      </c>
      <c r="L394" s="40" t="s">
        <v>105</v>
      </c>
      <c r="M394" s="38" t="s">
        <v>121</v>
      </c>
      <c r="N394" s="41" t="s">
        <v>83</v>
      </c>
      <c r="O394" s="40" t="s">
        <v>107</v>
      </c>
      <c r="P394" s="38" t="s">
        <v>108</v>
      </c>
      <c r="Q394" s="41" t="s">
        <v>109</v>
      </c>
      <c r="R394" s="39" t="s">
        <v>110</v>
      </c>
      <c r="S394" s="40" t="s">
        <v>107</v>
      </c>
      <c r="T394" s="42" t="s">
        <v>122</v>
      </c>
      <c r="U394" s="38" t="s">
        <v>112</v>
      </c>
      <c r="V394" s="40">
        <v>60</v>
      </c>
      <c r="W394" s="38" t="s">
        <v>113</v>
      </c>
      <c r="X394" s="40"/>
      <c r="Y394" s="40"/>
      <c r="Z394" s="40"/>
      <c r="AA394" s="41">
        <v>30</v>
      </c>
      <c r="AB394" s="39">
        <v>60</v>
      </c>
      <c r="AC394" s="39">
        <v>10</v>
      </c>
      <c r="AD394" s="43" t="s">
        <v>129</v>
      </c>
      <c r="AE394" s="38" t="s">
        <v>115</v>
      </c>
      <c r="AF394" s="51">
        <v>2180</v>
      </c>
      <c r="AG394" s="51">
        <v>4778.5</v>
      </c>
      <c r="AH394" s="44">
        <f t="shared" si="30"/>
        <v>10417130</v>
      </c>
      <c r="AI394" s="45">
        <f t="shared" si="31"/>
        <v>11667185.600000001</v>
      </c>
      <c r="AJ394" s="46"/>
      <c r="AK394" s="47"/>
      <c r="AL394" s="46"/>
      <c r="AM394" s="46" t="s">
        <v>116</v>
      </c>
      <c r="AN394" s="36"/>
      <c r="AO394" s="38"/>
      <c r="AP394" s="38"/>
      <c r="AQ394" s="38"/>
      <c r="AR394" s="38" t="s">
        <v>875</v>
      </c>
      <c r="AS394" s="38" t="s">
        <v>875</v>
      </c>
      <c r="AT394" s="38"/>
      <c r="AU394" s="38"/>
      <c r="AV394" s="38"/>
      <c r="AW394" s="38"/>
      <c r="AX394" s="38"/>
      <c r="AY394" s="38"/>
      <c r="AZ394" s="50"/>
      <c r="BA394" s="50"/>
      <c r="BB394" s="50"/>
      <c r="BC394" s="50">
        <v>330</v>
      </c>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50"/>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c r="GY394" s="50"/>
      <c r="GZ394" s="50"/>
      <c r="HA394" s="50"/>
      <c r="HB394" s="50"/>
      <c r="HC394" s="50"/>
      <c r="HD394" s="50"/>
      <c r="HE394" s="50"/>
      <c r="HF394" s="50"/>
      <c r="HG394" s="50"/>
      <c r="HH394" s="50"/>
      <c r="HI394" s="50"/>
      <c r="HJ394" s="50"/>
      <c r="HK394" s="50"/>
      <c r="HL394" s="50"/>
      <c r="HM394" s="50"/>
      <c r="HN394" s="50"/>
      <c r="HO394" s="50"/>
      <c r="HP394" s="50"/>
      <c r="HQ394" s="50"/>
      <c r="HR394" s="50"/>
      <c r="HS394" s="50"/>
      <c r="HT394" s="50"/>
      <c r="HU394" s="50"/>
      <c r="HV394" s="50"/>
      <c r="HW394" s="50"/>
      <c r="HX394" s="50"/>
      <c r="HY394" s="50"/>
      <c r="HZ394" s="50"/>
      <c r="IA394" s="50"/>
      <c r="IB394" s="50"/>
      <c r="IC394" s="50"/>
      <c r="ID394" s="50"/>
      <c r="IE394" s="50"/>
      <c r="IF394" s="50"/>
      <c r="IG394" s="50"/>
      <c r="IH394" s="50"/>
      <c r="II394" s="50"/>
      <c r="IJ394" s="50"/>
      <c r="IK394" s="50"/>
      <c r="IL394" s="50"/>
      <c r="IM394" s="50"/>
      <c r="IN394" s="50"/>
      <c r="IO394" s="50"/>
      <c r="IP394" s="50"/>
      <c r="IQ394" s="50"/>
      <c r="IR394" s="50"/>
      <c r="IS394" s="50"/>
      <c r="IT394" s="50"/>
      <c r="IU394" s="50"/>
      <c r="IV394" s="50"/>
      <c r="IW394" s="50"/>
    </row>
    <row r="395" spans="1:257" s="252" customFormat="1" ht="12.95" customHeight="1">
      <c r="A395" s="449" t="s">
        <v>848</v>
      </c>
      <c r="B395" s="449"/>
      <c r="C395" s="466"/>
      <c r="D395" s="449">
        <v>210031118</v>
      </c>
      <c r="E395" s="225" t="s">
        <v>3578</v>
      </c>
      <c r="F395" s="225">
        <v>22100330</v>
      </c>
      <c r="G395" s="38" t="s">
        <v>1546</v>
      </c>
      <c r="H395" s="38" t="s">
        <v>876</v>
      </c>
      <c r="I395" s="38" t="s">
        <v>867</v>
      </c>
      <c r="J395" s="38" t="s">
        <v>877</v>
      </c>
      <c r="K395" s="39" t="s">
        <v>150</v>
      </c>
      <c r="L395" s="40" t="s">
        <v>105</v>
      </c>
      <c r="M395" s="38" t="s">
        <v>121</v>
      </c>
      <c r="N395" s="41" t="s">
        <v>83</v>
      </c>
      <c r="O395" s="40" t="s">
        <v>107</v>
      </c>
      <c r="P395" s="38" t="s">
        <v>108</v>
      </c>
      <c r="Q395" s="41" t="s">
        <v>109</v>
      </c>
      <c r="R395" s="39" t="s">
        <v>110</v>
      </c>
      <c r="S395" s="40" t="s">
        <v>107</v>
      </c>
      <c r="T395" s="42" t="s">
        <v>122</v>
      </c>
      <c r="U395" s="38" t="s">
        <v>112</v>
      </c>
      <c r="V395" s="40">
        <v>60</v>
      </c>
      <c r="W395" s="38" t="s">
        <v>113</v>
      </c>
      <c r="X395" s="40"/>
      <c r="Y395" s="40"/>
      <c r="Z395" s="40"/>
      <c r="AA395" s="41">
        <v>30</v>
      </c>
      <c r="AB395" s="39">
        <v>60</v>
      </c>
      <c r="AC395" s="39">
        <v>10</v>
      </c>
      <c r="AD395" s="43" t="s">
        <v>129</v>
      </c>
      <c r="AE395" s="38" t="s">
        <v>115</v>
      </c>
      <c r="AF395" s="51">
        <v>3560</v>
      </c>
      <c r="AG395" s="51">
        <v>1650</v>
      </c>
      <c r="AH395" s="44">
        <f t="shared" si="30"/>
        <v>5874000</v>
      </c>
      <c r="AI395" s="45">
        <f t="shared" si="31"/>
        <v>6578880.0000000009</v>
      </c>
      <c r="AJ395" s="46"/>
      <c r="AK395" s="47"/>
      <c r="AL395" s="46"/>
      <c r="AM395" s="46" t="s">
        <v>116</v>
      </c>
      <c r="AN395" s="36"/>
      <c r="AO395" s="38"/>
      <c r="AP395" s="38"/>
      <c r="AQ395" s="38"/>
      <c r="AR395" s="38" t="s">
        <v>878</v>
      </c>
      <c r="AS395" s="38" t="s">
        <v>878</v>
      </c>
      <c r="AT395" s="38"/>
      <c r="AU395" s="38"/>
      <c r="AV395" s="38"/>
      <c r="AW395" s="38"/>
      <c r="AX395" s="38"/>
      <c r="AY395" s="38"/>
      <c r="AZ395" s="50"/>
      <c r="BA395" s="50"/>
      <c r="BB395" s="50"/>
      <c r="BC395" s="50">
        <v>331</v>
      </c>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50"/>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c r="GY395" s="50"/>
      <c r="GZ395" s="50"/>
      <c r="HA395" s="50"/>
      <c r="HB395" s="50"/>
      <c r="HC395" s="50"/>
      <c r="HD395" s="50"/>
      <c r="HE395" s="50"/>
      <c r="HF395" s="50"/>
      <c r="HG395" s="50"/>
      <c r="HH395" s="50"/>
      <c r="HI395" s="50"/>
      <c r="HJ395" s="50"/>
      <c r="HK395" s="50"/>
      <c r="HL395" s="50"/>
      <c r="HM395" s="50"/>
      <c r="HN395" s="50"/>
      <c r="HO395" s="50"/>
      <c r="HP395" s="50"/>
      <c r="HQ395" s="50"/>
      <c r="HR395" s="50"/>
      <c r="HS395" s="50"/>
      <c r="HT395" s="50"/>
      <c r="HU395" s="50"/>
      <c r="HV395" s="50"/>
      <c r="HW395" s="50"/>
      <c r="HX395" s="50"/>
      <c r="HY395" s="50"/>
      <c r="HZ395" s="50"/>
      <c r="IA395" s="50"/>
      <c r="IB395" s="50"/>
      <c r="IC395" s="50"/>
      <c r="ID395" s="50"/>
      <c r="IE395" s="50"/>
      <c r="IF395" s="50"/>
      <c r="IG395" s="50"/>
      <c r="IH395" s="50"/>
      <c r="II395" s="50"/>
      <c r="IJ395" s="50"/>
      <c r="IK395" s="50"/>
      <c r="IL395" s="50"/>
      <c r="IM395" s="50"/>
      <c r="IN395" s="50"/>
      <c r="IO395" s="50"/>
      <c r="IP395" s="50"/>
      <c r="IQ395" s="50"/>
      <c r="IR395" s="50"/>
      <c r="IS395" s="50"/>
      <c r="IT395" s="50"/>
      <c r="IU395" s="50"/>
      <c r="IV395" s="50"/>
      <c r="IW395" s="50"/>
    </row>
    <row r="396" spans="1:257" s="252" customFormat="1" ht="12.95" customHeight="1">
      <c r="A396" s="449" t="s">
        <v>848</v>
      </c>
      <c r="B396" s="449"/>
      <c r="C396" s="466"/>
      <c r="D396" s="449">
        <v>210028815</v>
      </c>
      <c r="E396" s="225" t="s">
        <v>3579</v>
      </c>
      <c r="F396" s="225">
        <v>22100331</v>
      </c>
      <c r="G396" s="38" t="s">
        <v>1547</v>
      </c>
      <c r="H396" s="38" t="s">
        <v>879</v>
      </c>
      <c r="I396" s="38" t="s">
        <v>867</v>
      </c>
      <c r="J396" s="38" t="s">
        <v>880</v>
      </c>
      <c r="K396" s="39" t="s">
        <v>150</v>
      </c>
      <c r="L396" s="40" t="s">
        <v>105</v>
      </c>
      <c r="M396" s="38" t="s">
        <v>121</v>
      </c>
      <c r="N396" s="41" t="s">
        <v>83</v>
      </c>
      <c r="O396" s="40" t="s">
        <v>107</v>
      </c>
      <c r="P396" s="38" t="s">
        <v>108</v>
      </c>
      <c r="Q396" s="41" t="s">
        <v>109</v>
      </c>
      <c r="R396" s="39" t="s">
        <v>110</v>
      </c>
      <c r="S396" s="40" t="s">
        <v>107</v>
      </c>
      <c r="T396" s="42" t="s">
        <v>122</v>
      </c>
      <c r="U396" s="38" t="s">
        <v>112</v>
      </c>
      <c r="V396" s="40">
        <v>60</v>
      </c>
      <c r="W396" s="38" t="s">
        <v>113</v>
      </c>
      <c r="X396" s="40"/>
      <c r="Y396" s="40"/>
      <c r="Z396" s="40"/>
      <c r="AA396" s="41">
        <v>30</v>
      </c>
      <c r="AB396" s="39">
        <v>60</v>
      </c>
      <c r="AC396" s="39">
        <v>10</v>
      </c>
      <c r="AD396" s="43" t="s">
        <v>129</v>
      </c>
      <c r="AE396" s="38" t="s">
        <v>115</v>
      </c>
      <c r="AF396" s="51">
        <v>1200</v>
      </c>
      <c r="AG396" s="51">
        <v>1674.5</v>
      </c>
      <c r="AH396" s="44">
        <f t="shared" si="30"/>
        <v>2009400</v>
      </c>
      <c r="AI396" s="45">
        <f t="shared" si="31"/>
        <v>2250528</v>
      </c>
      <c r="AJ396" s="46"/>
      <c r="AK396" s="47"/>
      <c r="AL396" s="46"/>
      <c r="AM396" s="46" t="s">
        <v>116</v>
      </c>
      <c r="AN396" s="36"/>
      <c r="AO396" s="38"/>
      <c r="AP396" s="38"/>
      <c r="AQ396" s="38"/>
      <c r="AR396" s="38" t="s">
        <v>881</v>
      </c>
      <c r="AS396" s="38" t="s">
        <v>881</v>
      </c>
      <c r="AT396" s="38"/>
      <c r="AU396" s="38"/>
      <c r="AV396" s="38"/>
      <c r="AW396" s="38"/>
      <c r="AX396" s="38"/>
      <c r="AY396" s="38"/>
      <c r="AZ396" s="50"/>
      <c r="BA396" s="50"/>
      <c r="BB396" s="50"/>
      <c r="BC396" s="50">
        <v>332</v>
      </c>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c r="CY396" s="50"/>
      <c r="CZ396" s="50"/>
      <c r="DA396" s="50"/>
      <c r="DB396" s="50"/>
      <c r="DC396" s="50"/>
      <c r="DD396" s="50"/>
      <c r="DE396" s="50"/>
      <c r="DF396" s="50"/>
      <c r="DG396" s="50"/>
      <c r="DH396" s="50"/>
      <c r="DI396" s="50"/>
      <c r="DJ396" s="50"/>
      <c r="DK396" s="50"/>
      <c r="DL396" s="50"/>
      <c r="DM396" s="50"/>
      <c r="DN396" s="50"/>
      <c r="DO396" s="50"/>
      <c r="DP396" s="50"/>
      <c r="DQ396" s="50"/>
      <c r="DR396" s="50"/>
      <c r="DS396" s="50"/>
      <c r="DT396" s="50"/>
      <c r="DU396" s="50"/>
      <c r="DV396" s="50"/>
      <c r="DW396" s="50"/>
      <c r="DX396" s="50"/>
      <c r="DY396" s="50"/>
      <c r="DZ396" s="50"/>
      <c r="EA396" s="50"/>
      <c r="EB396" s="50"/>
      <c r="EC396" s="50"/>
      <c r="ED396" s="50"/>
      <c r="EE396" s="50"/>
      <c r="EF396" s="50"/>
      <c r="EG396" s="50"/>
      <c r="EH396" s="50"/>
      <c r="EI396" s="50"/>
      <c r="EJ396" s="50"/>
      <c r="EK396" s="50"/>
      <c r="EL396" s="50"/>
      <c r="EM396" s="50"/>
      <c r="EN396" s="50"/>
      <c r="EO396" s="50"/>
      <c r="EP396" s="50"/>
      <c r="EQ396" s="50"/>
      <c r="ER396" s="50"/>
      <c r="ES396" s="50"/>
      <c r="ET396" s="50"/>
      <c r="EU396" s="50"/>
      <c r="EV396" s="50"/>
      <c r="EW396" s="50"/>
      <c r="EX396" s="50"/>
      <c r="EY396" s="50"/>
      <c r="EZ396" s="50"/>
      <c r="FA396" s="50"/>
      <c r="FB396" s="50"/>
      <c r="FC396" s="50"/>
      <c r="FD396" s="50"/>
      <c r="FE396" s="50"/>
      <c r="FF396" s="50"/>
      <c r="FG396" s="50"/>
      <c r="FH396" s="50"/>
      <c r="FI396" s="50"/>
      <c r="FJ396" s="50"/>
      <c r="FK396" s="50"/>
      <c r="FL396" s="50"/>
      <c r="FM396" s="50"/>
      <c r="FN396" s="50"/>
      <c r="FO396" s="50"/>
      <c r="FP396" s="50"/>
      <c r="FQ396" s="50"/>
      <c r="FR396" s="50"/>
      <c r="FS396" s="50"/>
      <c r="FT396" s="50"/>
      <c r="FU396" s="50"/>
      <c r="FV396" s="50"/>
      <c r="FW396" s="50"/>
      <c r="FX396" s="50"/>
      <c r="FY396" s="50"/>
      <c r="FZ396" s="50"/>
      <c r="GA396" s="50"/>
      <c r="GB396" s="50"/>
      <c r="GC396" s="50"/>
      <c r="GD396" s="50"/>
      <c r="GE396" s="50"/>
      <c r="GF396" s="50"/>
      <c r="GG396" s="50"/>
      <c r="GH396" s="50"/>
      <c r="GI396" s="50"/>
      <c r="GJ396" s="50"/>
      <c r="GK396" s="50"/>
      <c r="GL396" s="50"/>
      <c r="GM396" s="50"/>
      <c r="GN396" s="50"/>
      <c r="GO396" s="50"/>
      <c r="GP396" s="50"/>
      <c r="GQ396" s="50"/>
      <c r="GR396" s="50"/>
      <c r="GS396" s="50"/>
      <c r="GT396" s="50"/>
      <c r="GU396" s="50"/>
      <c r="GV396" s="50"/>
      <c r="GW396" s="50"/>
      <c r="GX396" s="50"/>
      <c r="GY396" s="50"/>
      <c r="GZ396" s="50"/>
      <c r="HA396" s="50"/>
      <c r="HB396" s="50"/>
      <c r="HC396" s="50"/>
      <c r="HD396" s="50"/>
      <c r="HE396" s="50"/>
      <c r="HF396" s="50"/>
      <c r="HG396" s="50"/>
      <c r="HH396" s="50"/>
      <c r="HI396" s="50"/>
      <c r="HJ396" s="50"/>
      <c r="HK396" s="50"/>
      <c r="HL396" s="50"/>
      <c r="HM396" s="50"/>
      <c r="HN396" s="50"/>
      <c r="HO396" s="50"/>
      <c r="HP396" s="50"/>
      <c r="HQ396" s="50"/>
      <c r="HR396" s="50"/>
      <c r="HS396" s="50"/>
      <c r="HT396" s="50"/>
      <c r="HU396" s="50"/>
      <c r="HV396" s="50"/>
      <c r="HW396" s="50"/>
      <c r="HX396" s="50"/>
      <c r="HY396" s="50"/>
      <c r="HZ396" s="50"/>
      <c r="IA396" s="50"/>
      <c r="IB396" s="50"/>
      <c r="IC396" s="50"/>
      <c r="ID396" s="50"/>
      <c r="IE396" s="50"/>
      <c r="IF396" s="50"/>
      <c r="IG396" s="50"/>
      <c r="IH396" s="50"/>
      <c r="II396" s="50"/>
      <c r="IJ396" s="50"/>
      <c r="IK396" s="50"/>
      <c r="IL396" s="50"/>
      <c r="IM396" s="50"/>
      <c r="IN396" s="50"/>
      <c r="IO396" s="50"/>
      <c r="IP396" s="50"/>
      <c r="IQ396" s="50"/>
      <c r="IR396" s="50"/>
      <c r="IS396" s="50"/>
      <c r="IT396" s="50"/>
      <c r="IU396" s="50"/>
      <c r="IV396" s="50"/>
      <c r="IW396" s="50"/>
    </row>
    <row r="397" spans="1:257" s="252" customFormat="1" ht="12.95" customHeight="1">
      <c r="A397" s="449" t="s">
        <v>848</v>
      </c>
      <c r="B397" s="449"/>
      <c r="C397" s="466"/>
      <c r="D397" s="449">
        <v>210028816</v>
      </c>
      <c r="E397" s="225" t="s">
        <v>3580</v>
      </c>
      <c r="F397" s="225">
        <v>22100332</v>
      </c>
      <c r="G397" s="38" t="s">
        <v>1548</v>
      </c>
      <c r="H397" s="38" t="s">
        <v>882</v>
      </c>
      <c r="I397" s="38" t="s">
        <v>867</v>
      </c>
      <c r="J397" s="38" t="s">
        <v>883</v>
      </c>
      <c r="K397" s="39" t="s">
        <v>150</v>
      </c>
      <c r="L397" s="40" t="s">
        <v>105</v>
      </c>
      <c r="M397" s="38" t="s">
        <v>121</v>
      </c>
      <c r="N397" s="41" t="s">
        <v>83</v>
      </c>
      <c r="O397" s="40" t="s">
        <v>107</v>
      </c>
      <c r="P397" s="38" t="s">
        <v>108</v>
      </c>
      <c r="Q397" s="41" t="s">
        <v>109</v>
      </c>
      <c r="R397" s="39" t="s">
        <v>110</v>
      </c>
      <c r="S397" s="40" t="s">
        <v>107</v>
      </c>
      <c r="T397" s="42" t="s">
        <v>122</v>
      </c>
      <c r="U397" s="38" t="s">
        <v>112</v>
      </c>
      <c r="V397" s="40">
        <v>60</v>
      </c>
      <c r="W397" s="38" t="s">
        <v>113</v>
      </c>
      <c r="X397" s="40"/>
      <c r="Y397" s="40"/>
      <c r="Z397" s="40"/>
      <c r="AA397" s="41">
        <v>30</v>
      </c>
      <c r="AB397" s="39">
        <v>60</v>
      </c>
      <c r="AC397" s="39">
        <v>10</v>
      </c>
      <c r="AD397" s="43" t="s">
        <v>129</v>
      </c>
      <c r="AE397" s="38" t="s">
        <v>115</v>
      </c>
      <c r="AF397" s="51">
        <v>1310</v>
      </c>
      <c r="AG397" s="51">
        <v>2100</v>
      </c>
      <c r="AH397" s="44">
        <f t="shared" si="30"/>
        <v>2751000</v>
      </c>
      <c r="AI397" s="45">
        <f t="shared" si="31"/>
        <v>3081120.0000000005</v>
      </c>
      <c r="AJ397" s="46"/>
      <c r="AK397" s="47"/>
      <c r="AL397" s="46"/>
      <c r="AM397" s="46" t="s">
        <v>116</v>
      </c>
      <c r="AN397" s="36"/>
      <c r="AO397" s="38"/>
      <c r="AP397" s="38"/>
      <c r="AQ397" s="38"/>
      <c r="AR397" s="38" t="s">
        <v>884</v>
      </c>
      <c r="AS397" s="38" t="s">
        <v>884</v>
      </c>
      <c r="AT397" s="38"/>
      <c r="AU397" s="38"/>
      <c r="AV397" s="38"/>
      <c r="AW397" s="38"/>
      <c r="AX397" s="38"/>
      <c r="AY397" s="38"/>
      <c r="AZ397" s="50"/>
      <c r="BA397" s="50"/>
      <c r="BB397" s="50"/>
      <c r="BC397" s="50">
        <v>333</v>
      </c>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c r="CY397" s="50"/>
      <c r="CZ397" s="50"/>
      <c r="DA397" s="50"/>
      <c r="DB397" s="50"/>
      <c r="DC397" s="50"/>
      <c r="DD397" s="50"/>
      <c r="DE397" s="50"/>
      <c r="DF397" s="50"/>
      <c r="DG397" s="50"/>
      <c r="DH397" s="50"/>
      <c r="DI397" s="50"/>
      <c r="DJ397" s="50"/>
      <c r="DK397" s="50"/>
      <c r="DL397" s="50"/>
      <c r="DM397" s="50"/>
      <c r="DN397" s="50"/>
      <c r="DO397" s="50"/>
      <c r="DP397" s="50"/>
      <c r="DQ397" s="50"/>
      <c r="DR397" s="50"/>
      <c r="DS397" s="50"/>
      <c r="DT397" s="50"/>
      <c r="DU397" s="50"/>
      <c r="DV397" s="50"/>
      <c r="DW397" s="50"/>
      <c r="DX397" s="50"/>
      <c r="DY397" s="50"/>
      <c r="DZ397" s="50"/>
      <c r="EA397" s="50"/>
      <c r="EB397" s="50"/>
      <c r="EC397" s="50"/>
      <c r="ED397" s="50"/>
      <c r="EE397" s="50"/>
      <c r="EF397" s="50"/>
      <c r="EG397" s="50"/>
      <c r="EH397" s="50"/>
      <c r="EI397" s="50"/>
      <c r="EJ397" s="50"/>
      <c r="EK397" s="50"/>
      <c r="EL397" s="50"/>
      <c r="EM397" s="50"/>
      <c r="EN397" s="50"/>
      <c r="EO397" s="50"/>
      <c r="EP397" s="50"/>
      <c r="EQ397" s="50"/>
      <c r="ER397" s="50"/>
      <c r="ES397" s="50"/>
      <c r="ET397" s="50"/>
      <c r="EU397" s="50"/>
      <c r="EV397" s="50"/>
      <c r="EW397" s="50"/>
      <c r="EX397" s="50"/>
      <c r="EY397" s="50"/>
      <c r="EZ397" s="50"/>
      <c r="FA397" s="50"/>
      <c r="FB397" s="50"/>
      <c r="FC397" s="50"/>
      <c r="FD397" s="50"/>
      <c r="FE397" s="50"/>
      <c r="FF397" s="50"/>
      <c r="FG397" s="50"/>
      <c r="FH397" s="50"/>
      <c r="FI397" s="50"/>
      <c r="FJ397" s="50"/>
      <c r="FK397" s="50"/>
      <c r="FL397" s="50"/>
      <c r="FM397" s="50"/>
      <c r="FN397" s="50"/>
      <c r="FO397" s="50"/>
      <c r="FP397" s="50"/>
      <c r="FQ397" s="50"/>
      <c r="FR397" s="50"/>
      <c r="FS397" s="50"/>
      <c r="FT397" s="50"/>
      <c r="FU397" s="50"/>
      <c r="FV397" s="50"/>
      <c r="FW397" s="50"/>
      <c r="FX397" s="50"/>
      <c r="FY397" s="50"/>
      <c r="FZ397" s="50"/>
      <c r="GA397" s="50"/>
      <c r="GB397" s="50"/>
      <c r="GC397" s="50"/>
      <c r="GD397" s="50"/>
      <c r="GE397" s="50"/>
      <c r="GF397" s="50"/>
      <c r="GG397" s="50"/>
      <c r="GH397" s="50"/>
      <c r="GI397" s="50"/>
      <c r="GJ397" s="50"/>
      <c r="GK397" s="50"/>
      <c r="GL397" s="50"/>
      <c r="GM397" s="50"/>
      <c r="GN397" s="50"/>
      <c r="GO397" s="50"/>
      <c r="GP397" s="50"/>
      <c r="GQ397" s="50"/>
      <c r="GR397" s="50"/>
      <c r="GS397" s="50"/>
      <c r="GT397" s="50"/>
      <c r="GU397" s="50"/>
      <c r="GV397" s="50"/>
      <c r="GW397" s="50"/>
      <c r="GX397" s="50"/>
      <c r="GY397" s="50"/>
      <c r="GZ397" s="50"/>
      <c r="HA397" s="50"/>
      <c r="HB397" s="50"/>
      <c r="HC397" s="50"/>
      <c r="HD397" s="50"/>
      <c r="HE397" s="50"/>
      <c r="HF397" s="50"/>
      <c r="HG397" s="50"/>
      <c r="HH397" s="50"/>
      <c r="HI397" s="50"/>
      <c r="HJ397" s="50"/>
      <c r="HK397" s="50"/>
      <c r="HL397" s="50"/>
      <c r="HM397" s="50"/>
      <c r="HN397" s="50"/>
      <c r="HO397" s="50"/>
      <c r="HP397" s="50"/>
      <c r="HQ397" s="50"/>
      <c r="HR397" s="50"/>
      <c r="HS397" s="50"/>
      <c r="HT397" s="50"/>
      <c r="HU397" s="50"/>
      <c r="HV397" s="50"/>
      <c r="HW397" s="50"/>
      <c r="HX397" s="50"/>
      <c r="HY397" s="50"/>
      <c r="HZ397" s="50"/>
      <c r="IA397" s="50"/>
      <c r="IB397" s="50"/>
      <c r="IC397" s="50"/>
      <c r="ID397" s="50"/>
      <c r="IE397" s="50"/>
      <c r="IF397" s="50"/>
      <c r="IG397" s="50"/>
      <c r="IH397" s="50"/>
      <c r="II397" s="50"/>
      <c r="IJ397" s="50"/>
      <c r="IK397" s="50"/>
      <c r="IL397" s="50"/>
      <c r="IM397" s="50"/>
      <c r="IN397" s="50"/>
      <c r="IO397" s="50"/>
      <c r="IP397" s="50"/>
      <c r="IQ397" s="50"/>
      <c r="IR397" s="50"/>
      <c r="IS397" s="50"/>
      <c r="IT397" s="50"/>
      <c r="IU397" s="50"/>
      <c r="IV397" s="50"/>
      <c r="IW397" s="50"/>
    </row>
    <row r="398" spans="1:257" s="252" customFormat="1" ht="12.95" customHeight="1">
      <c r="A398" s="449" t="s">
        <v>848</v>
      </c>
      <c r="B398" s="449"/>
      <c r="C398" s="466"/>
      <c r="D398" s="449">
        <v>210030848</v>
      </c>
      <c r="E398" s="225" t="s">
        <v>3581</v>
      </c>
      <c r="F398" s="225">
        <v>22100333</v>
      </c>
      <c r="G398" s="38" t="s">
        <v>1549</v>
      </c>
      <c r="H398" s="227" t="s">
        <v>1206</v>
      </c>
      <c r="I398" s="226" t="s">
        <v>867</v>
      </c>
      <c r="J398" s="226" t="s">
        <v>1207</v>
      </c>
      <c r="K398" s="39" t="s">
        <v>150</v>
      </c>
      <c r="L398" s="40" t="s">
        <v>105</v>
      </c>
      <c r="M398" s="38" t="s">
        <v>121</v>
      </c>
      <c r="N398" s="41" t="s">
        <v>83</v>
      </c>
      <c r="O398" s="40" t="s">
        <v>107</v>
      </c>
      <c r="P398" s="38" t="s">
        <v>108</v>
      </c>
      <c r="Q398" s="41" t="s">
        <v>109</v>
      </c>
      <c r="R398" s="39" t="s">
        <v>110</v>
      </c>
      <c r="S398" s="40" t="s">
        <v>107</v>
      </c>
      <c r="T398" s="42" t="s">
        <v>122</v>
      </c>
      <c r="U398" s="38" t="s">
        <v>112</v>
      </c>
      <c r="V398" s="40">
        <v>60</v>
      </c>
      <c r="W398" s="38" t="s">
        <v>113</v>
      </c>
      <c r="X398" s="40"/>
      <c r="Y398" s="40"/>
      <c r="Z398" s="40"/>
      <c r="AA398" s="41">
        <v>30</v>
      </c>
      <c r="AB398" s="39">
        <v>60</v>
      </c>
      <c r="AC398" s="39">
        <v>10</v>
      </c>
      <c r="AD398" s="43" t="s">
        <v>129</v>
      </c>
      <c r="AE398" s="38" t="s">
        <v>115</v>
      </c>
      <c r="AF398" s="51">
        <v>620</v>
      </c>
      <c r="AG398" s="51">
        <v>1470</v>
      </c>
      <c r="AH398" s="44">
        <f t="shared" si="30"/>
        <v>911400</v>
      </c>
      <c r="AI398" s="45">
        <f t="shared" si="31"/>
        <v>1020768.0000000001</v>
      </c>
      <c r="AJ398" s="46"/>
      <c r="AK398" s="47"/>
      <c r="AL398" s="46"/>
      <c r="AM398" s="46" t="s">
        <v>116</v>
      </c>
      <c r="AN398" s="36"/>
      <c r="AO398" s="38"/>
      <c r="AP398" s="38"/>
      <c r="AQ398" s="38"/>
      <c r="AR398" s="38" t="s">
        <v>885</v>
      </c>
      <c r="AS398" s="38" t="s">
        <v>885</v>
      </c>
      <c r="AT398" s="38"/>
      <c r="AU398" s="38"/>
      <c r="AV398" s="38"/>
      <c r="AW398" s="38"/>
      <c r="AX398" s="38"/>
      <c r="AY398" s="38"/>
      <c r="AZ398" s="50"/>
      <c r="BA398" s="50"/>
      <c r="BB398" s="50"/>
      <c r="BC398" s="50">
        <v>334</v>
      </c>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0"/>
      <c r="FL398" s="50"/>
      <c r="FM398" s="50"/>
      <c r="FN398" s="50"/>
      <c r="FO398" s="50"/>
      <c r="FP398" s="50"/>
      <c r="FQ398" s="50"/>
      <c r="FR398" s="50"/>
      <c r="FS398" s="50"/>
      <c r="FT398" s="50"/>
      <c r="FU398" s="50"/>
      <c r="FV398" s="50"/>
      <c r="FW398" s="50"/>
      <c r="FX398" s="50"/>
      <c r="FY398" s="50"/>
      <c r="FZ398" s="50"/>
      <c r="GA398" s="50"/>
      <c r="GB398" s="50"/>
      <c r="GC398" s="50"/>
      <c r="GD398" s="50"/>
      <c r="GE398" s="50"/>
      <c r="GF398" s="50"/>
      <c r="GG398" s="50"/>
      <c r="GH398" s="50"/>
      <c r="GI398" s="50"/>
      <c r="GJ398" s="50"/>
      <c r="GK398" s="50"/>
      <c r="GL398" s="50"/>
      <c r="GM398" s="50"/>
      <c r="GN398" s="50"/>
      <c r="GO398" s="50"/>
      <c r="GP398" s="50"/>
      <c r="GQ398" s="50"/>
      <c r="GR398" s="50"/>
      <c r="GS398" s="50"/>
      <c r="GT398" s="50"/>
      <c r="GU398" s="50"/>
      <c r="GV398" s="50"/>
      <c r="GW398" s="50"/>
      <c r="GX398" s="50"/>
      <c r="GY398" s="50"/>
      <c r="GZ398" s="50"/>
      <c r="HA398" s="50"/>
      <c r="HB398" s="50"/>
      <c r="HC398" s="50"/>
      <c r="HD398" s="50"/>
      <c r="HE398" s="50"/>
      <c r="HF398" s="50"/>
      <c r="HG398" s="50"/>
      <c r="HH398" s="50"/>
      <c r="HI398" s="50"/>
      <c r="HJ398" s="50"/>
      <c r="HK398" s="50"/>
      <c r="HL398" s="50"/>
      <c r="HM398" s="50"/>
      <c r="HN398" s="50"/>
      <c r="HO398" s="50"/>
      <c r="HP398" s="50"/>
      <c r="HQ398" s="50"/>
      <c r="HR398" s="50"/>
      <c r="HS398" s="50"/>
      <c r="HT398" s="50"/>
      <c r="HU398" s="50"/>
      <c r="HV398" s="50"/>
      <c r="HW398" s="50"/>
      <c r="HX398" s="50"/>
      <c r="HY398" s="50"/>
      <c r="HZ398" s="50"/>
      <c r="IA398" s="50"/>
      <c r="IB398" s="50"/>
      <c r="IC398" s="50"/>
      <c r="ID398" s="50"/>
      <c r="IE398" s="50"/>
      <c r="IF398" s="50"/>
      <c r="IG398" s="50"/>
      <c r="IH398" s="50"/>
      <c r="II398" s="50"/>
      <c r="IJ398" s="50"/>
      <c r="IK398" s="50"/>
      <c r="IL398" s="50"/>
      <c r="IM398" s="50"/>
      <c r="IN398" s="50"/>
      <c r="IO398" s="50"/>
      <c r="IP398" s="50"/>
      <c r="IQ398" s="50"/>
      <c r="IR398" s="50"/>
      <c r="IS398" s="50"/>
      <c r="IT398" s="50"/>
      <c r="IU398" s="50"/>
      <c r="IV398" s="50"/>
      <c r="IW398" s="50"/>
    </row>
    <row r="399" spans="1:257" s="252" customFormat="1" ht="12.95" customHeight="1">
      <c r="A399" s="449" t="s">
        <v>848</v>
      </c>
      <c r="B399" s="449"/>
      <c r="C399" s="466"/>
      <c r="D399" s="449">
        <v>210036002</v>
      </c>
      <c r="E399" s="225" t="s">
        <v>1576</v>
      </c>
      <c r="F399" s="225">
        <v>22100334</v>
      </c>
      <c r="G399" s="38" t="s">
        <v>1550</v>
      </c>
      <c r="H399" s="38" t="s">
        <v>886</v>
      </c>
      <c r="I399" s="38" t="s">
        <v>887</v>
      </c>
      <c r="J399" s="38" t="s">
        <v>888</v>
      </c>
      <c r="K399" s="39" t="s">
        <v>104</v>
      </c>
      <c r="L399" s="40" t="s">
        <v>105</v>
      </c>
      <c r="M399" s="38"/>
      <c r="N399" s="41" t="s">
        <v>106</v>
      </c>
      <c r="O399" s="40" t="s">
        <v>107</v>
      </c>
      <c r="P399" s="38" t="s">
        <v>108</v>
      </c>
      <c r="Q399" s="41" t="s">
        <v>109</v>
      </c>
      <c r="R399" s="39" t="s">
        <v>110</v>
      </c>
      <c r="S399" s="40" t="s">
        <v>107</v>
      </c>
      <c r="T399" s="42" t="s">
        <v>122</v>
      </c>
      <c r="U399" s="38" t="s">
        <v>112</v>
      </c>
      <c r="V399" s="40">
        <v>60</v>
      </c>
      <c r="W399" s="38" t="s">
        <v>113</v>
      </c>
      <c r="X399" s="40"/>
      <c r="Y399" s="40"/>
      <c r="Z399" s="40"/>
      <c r="AA399" s="41" t="s">
        <v>106</v>
      </c>
      <c r="AB399" s="39">
        <v>90</v>
      </c>
      <c r="AC399" s="39">
        <v>10</v>
      </c>
      <c r="AD399" s="43" t="s">
        <v>129</v>
      </c>
      <c r="AE399" s="38" t="s">
        <v>115</v>
      </c>
      <c r="AF399" s="51">
        <v>18</v>
      </c>
      <c r="AG399" s="51">
        <v>621</v>
      </c>
      <c r="AH399" s="44">
        <f t="shared" si="30"/>
        <v>11178</v>
      </c>
      <c r="AI399" s="45">
        <f t="shared" si="31"/>
        <v>12519.36</v>
      </c>
      <c r="AJ399" s="46"/>
      <c r="AK399" s="47"/>
      <c r="AL399" s="46"/>
      <c r="AM399" s="46" t="s">
        <v>116</v>
      </c>
      <c r="AN399" s="36"/>
      <c r="AO399" s="38"/>
      <c r="AP399" s="38"/>
      <c r="AQ399" s="38"/>
      <c r="AR399" s="38" t="s">
        <v>889</v>
      </c>
      <c r="AS399" s="38" t="s">
        <v>889</v>
      </c>
      <c r="AT399" s="38"/>
      <c r="AU399" s="38"/>
      <c r="AV399" s="38"/>
      <c r="AW399" s="38"/>
      <c r="AX399" s="38"/>
      <c r="AY399" s="38"/>
      <c r="AZ399" s="50"/>
      <c r="BA399" s="50"/>
      <c r="BB399" s="50"/>
      <c r="BC399" s="50">
        <v>335</v>
      </c>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50"/>
      <c r="CK399" s="50"/>
      <c r="CL399" s="50"/>
      <c r="CM399" s="50"/>
      <c r="CN399" s="50"/>
      <c r="CO399" s="50"/>
      <c r="CP399" s="50"/>
      <c r="CQ399" s="50"/>
      <c r="CR399" s="50"/>
      <c r="CS399" s="50"/>
      <c r="CT399" s="50"/>
      <c r="CU399" s="50"/>
      <c r="CV399" s="50"/>
      <c r="CW399" s="50"/>
      <c r="CX399" s="50"/>
      <c r="CY399" s="50"/>
      <c r="CZ399" s="50"/>
      <c r="DA399" s="50"/>
      <c r="DB399" s="50"/>
      <c r="DC399" s="50"/>
      <c r="DD399" s="50"/>
      <c r="DE399" s="50"/>
      <c r="DF399" s="50"/>
      <c r="DG399" s="50"/>
      <c r="DH399" s="50"/>
      <c r="DI399" s="50"/>
      <c r="DJ399" s="50"/>
      <c r="DK399" s="50"/>
      <c r="DL399" s="50"/>
      <c r="DM399" s="50"/>
      <c r="DN399" s="50"/>
      <c r="DO399" s="50"/>
      <c r="DP399" s="50"/>
      <c r="DQ399" s="50"/>
      <c r="DR399" s="50"/>
      <c r="DS399" s="50"/>
      <c r="DT399" s="50"/>
      <c r="DU399" s="50"/>
      <c r="DV399" s="50"/>
      <c r="DW399" s="50"/>
      <c r="DX399" s="50"/>
      <c r="DY399" s="50"/>
      <c r="DZ399" s="50"/>
      <c r="EA399" s="50"/>
      <c r="EB399" s="50"/>
      <c r="EC399" s="50"/>
      <c r="ED399" s="50"/>
      <c r="EE399" s="50"/>
      <c r="EF399" s="50"/>
      <c r="EG399" s="50"/>
      <c r="EH399" s="50"/>
      <c r="EI399" s="50"/>
      <c r="EJ399" s="50"/>
      <c r="EK399" s="50"/>
      <c r="EL399" s="50"/>
      <c r="EM399" s="50"/>
      <c r="EN399" s="50"/>
      <c r="EO399" s="50"/>
      <c r="EP399" s="50"/>
      <c r="EQ399" s="50"/>
      <c r="ER399" s="50"/>
      <c r="ES399" s="50"/>
      <c r="ET399" s="50"/>
      <c r="EU399" s="50"/>
      <c r="EV399" s="50"/>
      <c r="EW399" s="50"/>
      <c r="EX399" s="50"/>
      <c r="EY399" s="50"/>
      <c r="EZ399" s="50"/>
      <c r="FA399" s="50"/>
      <c r="FB399" s="50"/>
      <c r="FC399" s="50"/>
      <c r="FD399" s="50"/>
      <c r="FE399" s="50"/>
      <c r="FF399" s="50"/>
      <c r="FG399" s="50"/>
      <c r="FH399" s="50"/>
      <c r="FI399" s="50"/>
      <c r="FJ399" s="50"/>
      <c r="FK399" s="50"/>
      <c r="FL399" s="50"/>
      <c r="FM399" s="50"/>
      <c r="FN399" s="50"/>
      <c r="FO399" s="50"/>
      <c r="FP399" s="50"/>
      <c r="FQ399" s="50"/>
      <c r="FR399" s="50"/>
      <c r="FS399" s="50"/>
      <c r="FT399" s="50"/>
      <c r="FU399" s="50"/>
      <c r="FV399" s="50"/>
      <c r="FW399" s="50"/>
      <c r="FX399" s="50"/>
      <c r="FY399" s="50"/>
      <c r="FZ399" s="50"/>
      <c r="GA399" s="50"/>
      <c r="GB399" s="50"/>
      <c r="GC399" s="50"/>
      <c r="GD399" s="50"/>
      <c r="GE399" s="50"/>
      <c r="GF399" s="50"/>
      <c r="GG399" s="50"/>
      <c r="GH399" s="50"/>
      <c r="GI399" s="50"/>
      <c r="GJ399" s="50"/>
      <c r="GK399" s="50"/>
      <c r="GL399" s="50"/>
      <c r="GM399" s="50"/>
      <c r="GN399" s="50"/>
      <c r="GO399" s="50"/>
      <c r="GP399" s="50"/>
      <c r="GQ399" s="50"/>
      <c r="GR399" s="50"/>
      <c r="GS399" s="50"/>
      <c r="GT399" s="50"/>
      <c r="GU399" s="50"/>
      <c r="GV399" s="50"/>
      <c r="GW399" s="50"/>
      <c r="GX399" s="50"/>
      <c r="GY399" s="50"/>
      <c r="GZ399" s="50"/>
      <c r="HA399" s="50"/>
      <c r="HB399" s="50"/>
      <c r="HC399" s="50"/>
      <c r="HD399" s="50"/>
      <c r="HE399" s="50"/>
      <c r="HF399" s="50"/>
      <c r="HG399" s="50"/>
      <c r="HH399" s="50"/>
      <c r="HI399" s="50"/>
      <c r="HJ399" s="50"/>
      <c r="HK399" s="50"/>
      <c r="HL399" s="50"/>
      <c r="HM399" s="50"/>
      <c r="HN399" s="50"/>
      <c r="HO399" s="50"/>
      <c r="HP399" s="50"/>
      <c r="HQ399" s="50"/>
      <c r="HR399" s="50"/>
      <c r="HS399" s="50"/>
      <c r="HT399" s="50"/>
      <c r="HU399" s="50"/>
      <c r="HV399" s="50"/>
      <c r="HW399" s="50"/>
      <c r="HX399" s="50"/>
      <c r="HY399" s="50"/>
      <c r="HZ399" s="50"/>
      <c r="IA399" s="50"/>
      <c r="IB399" s="50"/>
      <c r="IC399" s="50"/>
      <c r="ID399" s="50"/>
      <c r="IE399" s="50"/>
      <c r="IF399" s="50"/>
      <c r="IG399" s="50"/>
      <c r="IH399" s="50"/>
      <c r="II399" s="50"/>
      <c r="IJ399" s="50"/>
      <c r="IK399" s="50"/>
      <c r="IL399" s="50"/>
      <c r="IM399" s="50"/>
      <c r="IN399" s="50"/>
      <c r="IO399" s="50"/>
      <c r="IP399" s="50"/>
      <c r="IQ399" s="50"/>
      <c r="IR399" s="50"/>
      <c r="IS399" s="50"/>
      <c r="IT399" s="50"/>
      <c r="IU399" s="50"/>
      <c r="IV399" s="50"/>
      <c r="IW399" s="50"/>
    </row>
    <row r="400" spans="1:257" s="252" customFormat="1" ht="12.95" customHeight="1">
      <c r="A400" s="449" t="s">
        <v>848</v>
      </c>
      <c r="B400" s="449"/>
      <c r="C400" s="466"/>
      <c r="D400" s="449">
        <v>220005957</v>
      </c>
      <c r="E400" s="225" t="s">
        <v>3582</v>
      </c>
      <c r="F400" s="225">
        <v>22100335</v>
      </c>
      <c r="G400" s="38" t="s">
        <v>1551</v>
      </c>
      <c r="H400" s="38" t="s">
        <v>668</v>
      </c>
      <c r="I400" s="38" t="s">
        <v>657</v>
      </c>
      <c r="J400" s="38" t="s">
        <v>669</v>
      </c>
      <c r="K400" s="39" t="s">
        <v>104</v>
      </c>
      <c r="L400" s="40" t="s">
        <v>105</v>
      </c>
      <c r="M400" s="38"/>
      <c r="N400" s="41" t="s">
        <v>106</v>
      </c>
      <c r="O400" s="40" t="s">
        <v>107</v>
      </c>
      <c r="P400" s="38" t="s">
        <v>108</v>
      </c>
      <c r="Q400" s="41" t="s">
        <v>109</v>
      </c>
      <c r="R400" s="39" t="s">
        <v>110</v>
      </c>
      <c r="S400" s="40" t="s">
        <v>107</v>
      </c>
      <c r="T400" s="42" t="s">
        <v>122</v>
      </c>
      <c r="U400" s="38" t="s">
        <v>112</v>
      </c>
      <c r="V400" s="40">
        <v>60</v>
      </c>
      <c r="W400" s="38" t="s">
        <v>113</v>
      </c>
      <c r="X400" s="40"/>
      <c r="Y400" s="40"/>
      <c r="Z400" s="40"/>
      <c r="AA400" s="41" t="s">
        <v>106</v>
      </c>
      <c r="AB400" s="39">
        <v>90</v>
      </c>
      <c r="AC400" s="39">
        <v>10</v>
      </c>
      <c r="AD400" s="43" t="s">
        <v>129</v>
      </c>
      <c r="AE400" s="38" t="s">
        <v>115</v>
      </c>
      <c r="AF400" s="51">
        <v>20</v>
      </c>
      <c r="AG400" s="51">
        <v>46899.39</v>
      </c>
      <c r="AH400" s="44">
        <f t="shared" si="30"/>
        <v>937987.8</v>
      </c>
      <c r="AI400" s="45">
        <f t="shared" si="31"/>
        <v>1050546.3360000001</v>
      </c>
      <c r="AJ400" s="46"/>
      <c r="AK400" s="47"/>
      <c r="AL400" s="46"/>
      <c r="AM400" s="46" t="s">
        <v>116</v>
      </c>
      <c r="AN400" s="36"/>
      <c r="AO400" s="38"/>
      <c r="AP400" s="38"/>
      <c r="AQ400" s="38"/>
      <c r="AR400" s="38" t="s">
        <v>890</v>
      </c>
      <c r="AS400" s="38" t="s">
        <v>890</v>
      </c>
      <c r="AT400" s="38"/>
      <c r="AU400" s="38"/>
      <c r="AV400" s="38"/>
      <c r="AW400" s="38"/>
      <c r="AX400" s="38"/>
      <c r="AY400" s="38"/>
      <c r="AZ400" s="50"/>
      <c r="BA400" s="50"/>
      <c r="BB400" s="50"/>
      <c r="BC400" s="50">
        <v>336</v>
      </c>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0"/>
      <c r="CU400" s="50"/>
      <c r="CV400" s="50"/>
      <c r="CW400" s="50"/>
      <c r="CX400" s="50"/>
      <c r="CY400" s="50"/>
      <c r="CZ400" s="50"/>
      <c r="DA400" s="50"/>
      <c r="DB400" s="50"/>
      <c r="DC400" s="50"/>
      <c r="DD400" s="50"/>
      <c r="DE400" s="50"/>
      <c r="DF400" s="50"/>
      <c r="DG400" s="50"/>
      <c r="DH400" s="50"/>
      <c r="DI400" s="50"/>
      <c r="DJ400" s="50"/>
      <c r="DK400" s="50"/>
      <c r="DL400" s="50"/>
      <c r="DM400" s="50"/>
      <c r="DN400" s="50"/>
      <c r="DO400" s="50"/>
      <c r="DP400" s="50"/>
      <c r="DQ400" s="50"/>
      <c r="DR400" s="50"/>
      <c r="DS400" s="50"/>
      <c r="DT400" s="50"/>
      <c r="DU400" s="50"/>
      <c r="DV400" s="50"/>
      <c r="DW400" s="50"/>
      <c r="DX400" s="50"/>
      <c r="DY400" s="50"/>
      <c r="DZ400" s="50"/>
      <c r="EA400" s="50"/>
      <c r="EB400" s="50"/>
      <c r="EC400" s="50"/>
      <c r="ED400" s="50"/>
      <c r="EE400" s="50"/>
      <c r="EF400" s="50"/>
      <c r="EG400" s="50"/>
      <c r="EH400" s="50"/>
      <c r="EI400" s="50"/>
      <c r="EJ400" s="50"/>
      <c r="EK400" s="50"/>
      <c r="EL400" s="50"/>
      <c r="EM400" s="50"/>
      <c r="EN400" s="50"/>
      <c r="EO400" s="50"/>
      <c r="EP400" s="50"/>
      <c r="EQ400" s="50"/>
      <c r="ER400" s="50"/>
      <c r="ES400" s="50"/>
      <c r="ET400" s="50"/>
      <c r="EU400" s="50"/>
      <c r="EV400" s="50"/>
      <c r="EW400" s="50"/>
      <c r="EX400" s="50"/>
      <c r="EY400" s="50"/>
      <c r="EZ400" s="50"/>
      <c r="FA400" s="50"/>
      <c r="FB400" s="50"/>
      <c r="FC400" s="50"/>
      <c r="FD400" s="50"/>
      <c r="FE400" s="50"/>
      <c r="FF400" s="50"/>
      <c r="FG400" s="50"/>
      <c r="FH400" s="50"/>
      <c r="FI400" s="50"/>
      <c r="FJ400" s="50"/>
      <c r="FK400" s="50"/>
      <c r="FL400" s="50"/>
      <c r="FM400" s="50"/>
      <c r="FN400" s="50"/>
      <c r="FO400" s="50"/>
      <c r="FP400" s="50"/>
      <c r="FQ400" s="50"/>
      <c r="FR400" s="50"/>
      <c r="FS400" s="50"/>
      <c r="FT400" s="50"/>
      <c r="FU400" s="50"/>
      <c r="FV400" s="50"/>
      <c r="FW400" s="50"/>
      <c r="FX400" s="50"/>
      <c r="FY400" s="50"/>
      <c r="FZ400" s="50"/>
      <c r="GA400" s="50"/>
      <c r="GB400" s="50"/>
      <c r="GC400" s="50"/>
      <c r="GD400" s="50"/>
      <c r="GE400" s="50"/>
      <c r="GF400" s="50"/>
      <c r="GG400" s="50"/>
      <c r="GH400" s="50"/>
      <c r="GI400" s="50"/>
      <c r="GJ400" s="50"/>
      <c r="GK400" s="50"/>
      <c r="GL400" s="50"/>
      <c r="GM400" s="50"/>
      <c r="GN400" s="50"/>
      <c r="GO400" s="50"/>
      <c r="GP400" s="50"/>
      <c r="GQ400" s="50"/>
      <c r="GR400" s="50"/>
      <c r="GS400" s="50"/>
      <c r="GT400" s="50"/>
      <c r="GU400" s="50"/>
      <c r="GV400" s="50"/>
      <c r="GW400" s="50"/>
      <c r="GX400" s="50"/>
      <c r="GY400" s="50"/>
      <c r="GZ400" s="50"/>
      <c r="HA400" s="50"/>
      <c r="HB400" s="50"/>
      <c r="HC400" s="50"/>
      <c r="HD400" s="50"/>
      <c r="HE400" s="50"/>
      <c r="HF400" s="50"/>
      <c r="HG400" s="50"/>
      <c r="HH400" s="50"/>
      <c r="HI400" s="50"/>
      <c r="HJ400" s="50"/>
      <c r="HK400" s="50"/>
      <c r="HL400" s="50"/>
      <c r="HM400" s="50"/>
      <c r="HN400" s="50"/>
      <c r="HO400" s="50"/>
      <c r="HP400" s="50"/>
      <c r="HQ400" s="50"/>
      <c r="HR400" s="50"/>
      <c r="HS400" s="50"/>
      <c r="HT400" s="50"/>
      <c r="HU400" s="50"/>
      <c r="HV400" s="50"/>
      <c r="HW400" s="50"/>
      <c r="HX400" s="50"/>
      <c r="HY400" s="50"/>
      <c r="HZ400" s="50"/>
      <c r="IA400" s="50"/>
      <c r="IB400" s="50"/>
      <c r="IC400" s="50"/>
      <c r="ID400" s="50"/>
      <c r="IE400" s="50"/>
      <c r="IF400" s="50"/>
      <c r="IG400" s="50"/>
      <c r="IH400" s="50"/>
      <c r="II400" s="50"/>
      <c r="IJ400" s="50"/>
      <c r="IK400" s="50"/>
      <c r="IL400" s="50"/>
      <c r="IM400" s="50"/>
      <c r="IN400" s="50"/>
      <c r="IO400" s="50"/>
      <c r="IP400" s="50"/>
      <c r="IQ400" s="50"/>
      <c r="IR400" s="50"/>
      <c r="IS400" s="50"/>
      <c r="IT400" s="50"/>
      <c r="IU400" s="50"/>
      <c r="IV400" s="50"/>
      <c r="IW400" s="50"/>
    </row>
    <row r="401" spans="1:257" s="252" customFormat="1" ht="12.95" customHeight="1">
      <c r="A401" s="449" t="s">
        <v>848</v>
      </c>
      <c r="B401" s="449"/>
      <c r="C401" s="466"/>
      <c r="D401" s="449">
        <v>220010001</v>
      </c>
      <c r="E401" s="225" t="s">
        <v>3583</v>
      </c>
      <c r="F401" s="225">
        <v>22100336</v>
      </c>
      <c r="G401" s="38" t="s">
        <v>1552</v>
      </c>
      <c r="H401" s="38" t="s">
        <v>668</v>
      </c>
      <c r="I401" s="38" t="s">
        <v>657</v>
      </c>
      <c r="J401" s="38" t="s">
        <v>669</v>
      </c>
      <c r="K401" s="39" t="s">
        <v>104</v>
      </c>
      <c r="L401" s="40" t="s">
        <v>105</v>
      </c>
      <c r="M401" s="38"/>
      <c r="N401" s="41" t="s">
        <v>106</v>
      </c>
      <c r="O401" s="40" t="s">
        <v>107</v>
      </c>
      <c r="P401" s="38" t="s">
        <v>108</v>
      </c>
      <c r="Q401" s="41" t="s">
        <v>109</v>
      </c>
      <c r="R401" s="39" t="s">
        <v>110</v>
      </c>
      <c r="S401" s="40" t="s">
        <v>107</v>
      </c>
      <c r="T401" s="42" t="s">
        <v>122</v>
      </c>
      <c r="U401" s="38" t="s">
        <v>112</v>
      </c>
      <c r="V401" s="40">
        <v>60</v>
      </c>
      <c r="W401" s="38" t="s">
        <v>113</v>
      </c>
      <c r="X401" s="40"/>
      <c r="Y401" s="40"/>
      <c r="Z401" s="40"/>
      <c r="AA401" s="41" t="s">
        <v>106</v>
      </c>
      <c r="AB401" s="39">
        <v>90</v>
      </c>
      <c r="AC401" s="39">
        <v>10</v>
      </c>
      <c r="AD401" s="43" t="s">
        <v>129</v>
      </c>
      <c r="AE401" s="38" t="s">
        <v>115</v>
      </c>
      <c r="AF401" s="51">
        <v>20</v>
      </c>
      <c r="AG401" s="51">
        <v>7927.18</v>
      </c>
      <c r="AH401" s="44">
        <f t="shared" si="30"/>
        <v>158543.6</v>
      </c>
      <c r="AI401" s="45">
        <f t="shared" si="31"/>
        <v>177568.83200000002</v>
      </c>
      <c r="AJ401" s="46"/>
      <c r="AK401" s="47"/>
      <c r="AL401" s="46"/>
      <c r="AM401" s="46" t="s">
        <v>116</v>
      </c>
      <c r="AN401" s="36"/>
      <c r="AO401" s="38"/>
      <c r="AP401" s="38"/>
      <c r="AQ401" s="38"/>
      <c r="AR401" s="38" t="s">
        <v>891</v>
      </c>
      <c r="AS401" s="38" t="s">
        <v>891</v>
      </c>
      <c r="AT401" s="38"/>
      <c r="AU401" s="38"/>
      <c r="AV401" s="38"/>
      <c r="AW401" s="38"/>
      <c r="AX401" s="38"/>
      <c r="AY401" s="38"/>
      <c r="AZ401" s="50"/>
      <c r="BA401" s="50"/>
      <c r="BB401" s="50"/>
      <c r="BC401" s="50">
        <v>337</v>
      </c>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0"/>
      <c r="CU401" s="50"/>
      <c r="CV401" s="50"/>
      <c r="CW401" s="50"/>
      <c r="CX401" s="50"/>
      <c r="CY401" s="50"/>
      <c r="CZ401" s="50"/>
      <c r="DA401" s="50"/>
      <c r="DB401" s="50"/>
      <c r="DC401" s="50"/>
      <c r="DD401" s="50"/>
      <c r="DE401" s="50"/>
      <c r="DF401" s="50"/>
      <c r="DG401" s="50"/>
      <c r="DH401" s="50"/>
      <c r="DI401" s="50"/>
      <c r="DJ401" s="50"/>
      <c r="DK401" s="50"/>
      <c r="DL401" s="50"/>
      <c r="DM401" s="50"/>
      <c r="DN401" s="50"/>
      <c r="DO401" s="50"/>
      <c r="DP401" s="50"/>
      <c r="DQ401" s="50"/>
      <c r="DR401" s="50"/>
      <c r="DS401" s="50"/>
      <c r="DT401" s="50"/>
      <c r="DU401" s="50"/>
      <c r="DV401" s="50"/>
      <c r="DW401" s="50"/>
      <c r="DX401" s="50"/>
      <c r="DY401" s="50"/>
      <c r="DZ401" s="50"/>
      <c r="EA401" s="50"/>
      <c r="EB401" s="50"/>
      <c r="EC401" s="50"/>
      <c r="ED401" s="50"/>
      <c r="EE401" s="50"/>
      <c r="EF401" s="50"/>
      <c r="EG401" s="50"/>
      <c r="EH401" s="50"/>
      <c r="EI401" s="50"/>
      <c r="EJ401" s="50"/>
      <c r="EK401" s="50"/>
      <c r="EL401" s="50"/>
      <c r="EM401" s="50"/>
      <c r="EN401" s="50"/>
      <c r="EO401" s="50"/>
      <c r="EP401" s="50"/>
      <c r="EQ401" s="50"/>
      <c r="ER401" s="50"/>
      <c r="ES401" s="50"/>
      <c r="ET401" s="50"/>
      <c r="EU401" s="50"/>
      <c r="EV401" s="50"/>
      <c r="EW401" s="50"/>
      <c r="EX401" s="50"/>
      <c r="EY401" s="50"/>
      <c r="EZ401" s="50"/>
      <c r="FA401" s="50"/>
      <c r="FB401" s="50"/>
      <c r="FC401" s="50"/>
      <c r="FD401" s="50"/>
      <c r="FE401" s="50"/>
      <c r="FF401" s="50"/>
      <c r="FG401" s="50"/>
      <c r="FH401" s="50"/>
      <c r="FI401" s="50"/>
      <c r="FJ401" s="50"/>
      <c r="FK401" s="50"/>
      <c r="FL401" s="50"/>
      <c r="FM401" s="50"/>
      <c r="FN401" s="50"/>
      <c r="FO401" s="50"/>
      <c r="FP401" s="50"/>
      <c r="FQ401" s="50"/>
      <c r="FR401" s="50"/>
      <c r="FS401" s="50"/>
      <c r="FT401" s="50"/>
      <c r="FU401" s="50"/>
      <c r="FV401" s="50"/>
      <c r="FW401" s="50"/>
      <c r="FX401" s="50"/>
      <c r="FY401" s="50"/>
      <c r="FZ401" s="50"/>
      <c r="GA401" s="50"/>
      <c r="GB401" s="50"/>
      <c r="GC401" s="50"/>
      <c r="GD401" s="50"/>
      <c r="GE401" s="50"/>
      <c r="GF401" s="50"/>
      <c r="GG401" s="50"/>
      <c r="GH401" s="50"/>
      <c r="GI401" s="50"/>
      <c r="GJ401" s="50"/>
      <c r="GK401" s="50"/>
      <c r="GL401" s="50"/>
      <c r="GM401" s="50"/>
      <c r="GN401" s="50"/>
      <c r="GO401" s="50"/>
      <c r="GP401" s="50"/>
      <c r="GQ401" s="50"/>
      <c r="GR401" s="50"/>
      <c r="GS401" s="50"/>
      <c r="GT401" s="50"/>
      <c r="GU401" s="50"/>
      <c r="GV401" s="50"/>
      <c r="GW401" s="50"/>
      <c r="GX401" s="50"/>
      <c r="GY401" s="50"/>
      <c r="GZ401" s="50"/>
      <c r="HA401" s="50"/>
      <c r="HB401" s="50"/>
      <c r="HC401" s="50"/>
      <c r="HD401" s="50"/>
      <c r="HE401" s="50"/>
      <c r="HF401" s="50"/>
      <c r="HG401" s="50"/>
      <c r="HH401" s="50"/>
      <c r="HI401" s="50"/>
      <c r="HJ401" s="50"/>
      <c r="HK401" s="50"/>
      <c r="HL401" s="50"/>
      <c r="HM401" s="50"/>
      <c r="HN401" s="50"/>
      <c r="HO401" s="50"/>
      <c r="HP401" s="50"/>
      <c r="HQ401" s="50"/>
      <c r="HR401" s="50"/>
      <c r="HS401" s="50"/>
      <c r="HT401" s="50"/>
      <c r="HU401" s="50"/>
      <c r="HV401" s="50"/>
      <c r="HW401" s="50"/>
      <c r="HX401" s="50"/>
      <c r="HY401" s="50"/>
      <c r="HZ401" s="50"/>
      <c r="IA401" s="50"/>
      <c r="IB401" s="50"/>
      <c r="IC401" s="50"/>
      <c r="ID401" s="50"/>
      <c r="IE401" s="50"/>
      <c r="IF401" s="50"/>
      <c r="IG401" s="50"/>
      <c r="IH401" s="50"/>
      <c r="II401" s="50"/>
      <c r="IJ401" s="50"/>
      <c r="IK401" s="50"/>
      <c r="IL401" s="50"/>
      <c r="IM401" s="50"/>
      <c r="IN401" s="50"/>
      <c r="IO401" s="50"/>
      <c r="IP401" s="50"/>
      <c r="IQ401" s="50"/>
      <c r="IR401" s="50"/>
      <c r="IS401" s="50"/>
      <c r="IT401" s="50"/>
      <c r="IU401" s="50"/>
      <c r="IV401" s="50"/>
      <c r="IW401" s="50"/>
    </row>
    <row r="402" spans="1:257" s="252" customFormat="1" ht="12.95" customHeight="1">
      <c r="A402" s="449" t="s">
        <v>848</v>
      </c>
      <c r="B402" s="449"/>
      <c r="C402" s="466"/>
      <c r="D402" s="449">
        <v>220000032</v>
      </c>
      <c r="E402" s="225" t="s">
        <v>3584</v>
      </c>
      <c r="F402" s="225">
        <v>22100337</v>
      </c>
      <c r="G402" s="38" t="s">
        <v>1553</v>
      </c>
      <c r="H402" s="38" t="s">
        <v>671</v>
      </c>
      <c r="I402" s="38" t="s">
        <v>657</v>
      </c>
      <c r="J402" s="38" t="s">
        <v>672</v>
      </c>
      <c r="K402" s="39" t="s">
        <v>104</v>
      </c>
      <c r="L402" s="40" t="s">
        <v>105</v>
      </c>
      <c r="M402" s="38"/>
      <c r="N402" s="41" t="s">
        <v>106</v>
      </c>
      <c r="O402" s="40" t="s">
        <v>107</v>
      </c>
      <c r="P402" s="38" t="s">
        <v>108</v>
      </c>
      <c r="Q402" s="41" t="s">
        <v>109</v>
      </c>
      <c r="R402" s="39" t="s">
        <v>110</v>
      </c>
      <c r="S402" s="40" t="s">
        <v>107</v>
      </c>
      <c r="T402" s="42" t="s">
        <v>122</v>
      </c>
      <c r="U402" s="38" t="s">
        <v>112</v>
      </c>
      <c r="V402" s="40">
        <v>60</v>
      </c>
      <c r="W402" s="38" t="s">
        <v>113</v>
      </c>
      <c r="X402" s="40"/>
      <c r="Y402" s="40"/>
      <c r="Z402" s="40"/>
      <c r="AA402" s="41" t="s">
        <v>106</v>
      </c>
      <c r="AB402" s="39">
        <v>90</v>
      </c>
      <c r="AC402" s="39">
        <v>10</v>
      </c>
      <c r="AD402" s="43" t="s">
        <v>129</v>
      </c>
      <c r="AE402" s="38" t="s">
        <v>115</v>
      </c>
      <c r="AF402" s="51">
        <v>57</v>
      </c>
      <c r="AG402" s="51">
        <v>5125.75</v>
      </c>
      <c r="AH402" s="44">
        <f t="shared" si="30"/>
        <v>292167.75</v>
      </c>
      <c r="AI402" s="45">
        <f t="shared" si="31"/>
        <v>327227.88</v>
      </c>
      <c r="AJ402" s="46"/>
      <c r="AK402" s="47"/>
      <c r="AL402" s="46"/>
      <c r="AM402" s="46" t="s">
        <v>116</v>
      </c>
      <c r="AN402" s="36"/>
      <c r="AO402" s="38"/>
      <c r="AP402" s="38"/>
      <c r="AQ402" s="38"/>
      <c r="AR402" s="38" t="s">
        <v>892</v>
      </c>
      <c r="AS402" s="38" t="s">
        <v>892</v>
      </c>
      <c r="AT402" s="38"/>
      <c r="AU402" s="38"/>
      <c r="AV402" s="38"/>
      <c r="AW402" s="38"/>
      <c r="AX402" s="38"/>
      <c r="AY402" s="38"/>
      <c r="AZ402" s="50"/>
      <c r="BA402" s="50"/>
      <c r="BB402" s="50"/>
      <c r="BC402" s="50">
        <v>338</v>
      </c>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0"/>
      <c r="CU402" s="50"/>
      <c r="CV402" s="50"/>
      <c r="CW402" s="50"/>
      <c r="CX402" s="50"/>
      <c r="CY402" s="50"/>
      <c r="CZ402" s="50"/>
      <c r="DA402" s="50"/>
      <c r="DB402" s="50"/>
      <c r="DC402" s="50"/>
      <c r="DD402" s="50"/>
      <c r="DE402" s="50"/>
      <c r="DF402" s="50"/>
      <c r="DG402" s="50"/>
      <c r="DH402" s="50"/>
      <c r="DI402" s="50"/>
      <c r="DJ402" s="50"/>
      <c r="DK402" s="50"/>
      <c r="DL402" s="50"/>
      <c r="DM402" s="50"/>
      <c r="DN402" s="50"/>
      <c r="DO402" s="50"/>
      <c r="DP402" s="50"/>
      <c r="DQ402" s="50"/>
      <c r="DR402" s="50"/>
      <c r="DS402" s="50"/>
      <c r="DT402" s="50"/>
      <c r="DU402" s="50"/>
      <c r="DV402" s="50"/>
      <c r="DW402" s="50"/>
      <c r="DX402" s="50"/>
      <c r="DY402" s="50"/>
      <c r="DZ402" s="50"/>
      <c r="EA402" s="50"/>
      <c r="EB402" s="50"/>
      <c r="EC402" s="50"/>
      <c r="ED402" s="50"/>
      <c r="EE402" s="50"/>
      <c r="EF402" s="50"/>
      <c r="EG402" s="50"/>
      <c r="EH402" s="50"/>
      <c r="EI402" s="50"/>
      <c r="EJ402" s="50"/>
      <c r="EK402" s="50"/>
      <c r="EL402" s="50"/>
      <c r="EM402" s="50"/>
      <c r="EN402" s="50"/>
      <c r="EO402" s="50"/>
      <c r="EP402" s="50"/>
      <c r="EQ402" s="50"/>
      <c r="ER402" s="50"/>
      <c r="ES402" s="50"/>
      <c r="ET402" s="50"/>
      <c r="EU402" s="50"/>
      <c r="EV402" s="50"/>
      <c r="EW402" s="50"/>
      <c r="EX402" s="50"/>
      <c r="EY402" s="50"/>
      <c r="EZ402" s="50"/>
      <c r="FA402" s="50"/>
      <c r="FB402" s="50"/>
      <c r="FC402" s="50"/>
      <c r="FD402" s="50"/>
      <c r="FE402" s="50"/>
      <c r="FF402" s="50"/>
      <c r="FG402" s="50"/>
      <c r="FH402" s="50"/>
      <c r="FI402" s="50"/>
      <c r="FJ402" s="50"/>
      <c r="FK402" s="50"/>
      <c r="FL402" s="50"/>
      <c r="FM402" s="50"/>
      <c r="FN402" s="50"/>
      <c r="FO402" s="50"/>
      <c r="FP402" s="50"/>
      <c r="FQ402" s="50"/>
      <c r="FR402" s="50"/>
      <c r="FS402" s="50"/>
      <c r="FT402" s="50"/>
      <c r="FU402" s="50"/>
      <c r="FV402" s="50"/>
      <c r="FW402" s="50"/>
      <c r="FX402" s="50"/>
      <c r="FY402" s="50"/>
      <c r="FZ402" s="50"/>
      <c r="GA402" s="50"/>
      <c r="GB402" s="50"/>
      <c r="GC402" s="50"/>
      <c r="GD402" s="50"/>
      <c r="GE402" s="50"/>
      <c r="GF402" s="50"/>
      <c r="GG402" s="50"/>
      <c r="GH402" s="50"/>
      <c r="GI402" s="50"/>
      <c r="GJ402" s="50"/>
      <c r="GK402" s="50"/>
      <c r="GL402" s="50"/>
      <c r="GM402" s="50"/>
      <c r="GN402" s="50"/>
      <c r="GO402" s="50"/>
      <c r="GP402" s="50"/>
      <c r="GQ402" s="50"/>
      <c r="GR402" s="50"/>
      <c r="GS402" s="50"/>
      <c r="GT402" s="50"/>
      <c r="GU402" s="50"/>
      <c r="GV402" s="50"/>
      <c r="GW402" s="50"/>
      <c r="GX402" s="50"/>
      <c r="GY402" s="50"/>
      <c r="GZ402" s="50"/>
      <c r="HA402" s="50"/>
      <c r="HB402" s="50"/>
      <c r="HC402" s="50"/>
      <c r="HD402" s="50"/>
      <c r="HE402" s="50"/>
      <c r="HF402" s="50"/>
      <c r="HG402" s="50"/>
      <c r="HH402" s="50"/>
      <c r="HI402" s="50"/>
      <c r="HJ402" s="50"/>
      <c r="HK402" s="50"/>
      <c r="HL402" s="50"/>
      <c r="HM402" s="50"/>
      <c r="HN402" s="50"/>
      <c r="HO402" s="50"/>
      <c r="HP402" s="50"/>
      <c r="HQ402" s="50"/>
      <c r="HR402" s="50"/>
      <c r="HS402" s="50"/>
      <c r="HT402" s="50"/>
      <c r="HU402" s="50"/>
      <c r="HV402" s="50"/>
      <c r="HW402" s="50"/>
      <c r="HX402" s="50"/>
      <c r="HY402" s="50"/>
      <c r="HZ402" s="50"/>
      <c r="IA402" s="50"/>
      <c r="IB402" s="50"/>
      <c r="IC402" s="50"/>
      <c r="ID402" s="50"/>
      <c r="IE402" s="50"/>
      <c r="IF402" s="50"/>
      <c r="IG402" s="50"/>
      <c r="IH402" s="50"/>
      <c r="II402" s="50"/>
      <c r="IJ402" s="50"/>
      <c r="IK402" s="50"/>
      <c r="IL402" s="50"/>
      <c r="IM402" s="50"/>
      <c r="IN402" s="50"/>
      <c r="IO402" s="50"/>
      <c r="IP402" s="50"/>
      <c r="IQ402" s="50"/>
      <c r="IR402" s="50"/>
      <c r="IS402" s="50"/>
      <c r="IT402" s="50"/>
      <c r="IU402" s="50"/>
      <c r="IV402" s="50"/>
      <c r="IW402" s="50"/>
    </row>
    <row r="403" spans="1:257" s="252" customFormat="1" ht="12.95" customHeight="1">
      <c r="A403" s="449" t="s">
        <v>848</v>
      </c>
      <c r="B403" s="449"/>
      <c r="C403" s="466"/>
      <c r="D403" s="449">
        <v>220001575</v>
      </c>
      <c r="E403" s="225" t="s">
        <v>3585</v>
      </c>
      <c r="F403" s="225">
        <v>22100338</v>
      </c>
      <c r="G403" s="38" t="s">
        <v>1554</v>
      </c>
      <c r="H403" s="38" t="s">
        <v>671</v>
      </c>
      <c r="I403" s="38" t="s">
        <v>657</v>
      </c>
      <c r="J403" s="38" t="s">
        <v>672</v>
      </c>
      <c r="K403" s="39" t="s">
        <v>104</v>
      </c>
      <c r="L403" s="40" t="s">
        <v>105</v>
      </c>
      <c r="M403" s="38"/>
      <c r="N403" s="41" t="s">
        <v>106</v>
      </c>
      <c r="O403" s="40" t="s">
        <v>107</v>
      </c>
      <c r="P403" s="38" t="s">
        <v>108</v>
      </c>
      <c r="Q403" s="41" t="s">
        <v>109</v>
      </c>
      <c r="R403" s="39" t="s">
        <v>110</v>
      </c>
      <c r="S403" s="40" t="s">
        <v>107</v>
      </c>
      <c r="T403" s="42" t="s">
        <v>122</v>
      </c>
      <c r="U403" s="38" t="s">
        <v>112</v>
      </c>
      <c r="V403" s="40">
        <v>60</v>
      </c>
      <c r="W403" s="38" t="s">
        <v>113</v>
      </c>
      <c r="X403" s="40"/>
      <c r="Y403" s="40"/>
      <c r="Z403" s="40"/>
      <c r="AA403" s="41" t="s">
        <v>106</v>
      </c>
      <c r="AB403" s="39">
        <v>90</v>
      </c>
      <c r="AC403" s="39">
        <v>10</v>
      </c>
      <c r="AD403" s="43" t="s">
        <v>129</v>
      </c>
      <c r="AE403" s="38" t="s">
        <v>115</v>
      </c>
      <c r="AF403" s="51">
        <v>55</v>
      </c>
      <c r="AG403" s="51">
        <v>3030</v>
      </c>
      <c r="AH403" s="44">
        <f t="shared" si="30"/>
        <v>166650</v>
      </c>
      <c r="AI403" s="45">
        <f t="shared" si="31"/>
        <v>186648.00000000003</v>
      </c>
      <c r="AJ403" s="46"/>
      <c r="AK403" s="47"/>
      <c r="AL403" s="46"/>
      <c r="AM403" s="46" t="s">
        <v>116</v>
      </c>
      <c r="AN403" s="36"/>
      <c r="AO403" s="38"/>
      <c r="AP403" s="38"/>
      <c r="AQ403" s="38"/>
      <c r="AR403" s="38" t="s">
        <v>893</v>
      </c>
      <c r="AS403" s="38" t="s">
        <v>893</v>
      </c>
      <c r="AT403" s="38"/>
      <c r="AU403" s="38"/>
      <c r="AV403" s="38"/>
      <c r="AW403" s="38"/>
      <c r="AX403" s="38"/>
      <c r="AY403" s="38"/>
      <c r="AZ403" s="50"/>
      <c r="BA403" s="50"/>
      <c r="BB403" s="50"/>
      <c r="BC403" s="50">
        <v>339</v>
      </c>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0"/>
      <c r="CU403" s="50"/>
      <c r="CV403" s="50"/>
      <c r="CW403" s="50"/>
      <c r="CX403" s="50"/>
      <c r="CY403" s="50"/>
      <c r="CZ403" s="50"/>
      <c r="DA403" s="50"/>
      <c r="DB403" s="50"/>
      <c r="DC403" s="50"/>
      <c r="DD403" s="50"/>
      <c r="DE403" s="50"/>
      <c r="DF403" s="50"/>
      <c r="DG403" s="50"/>
      <c r="DH403" s="50"/>
      <c r="DI403" s="50"/>
      <c r="DJ403" s="50"/>
      <c r="DK403" s="50"/>
      <c r="DL403" s="50"/>
      <c r="DM403" s="50"/>
      <c r="DN403" s="50"/>
      <c r="DO403" s="50"/>
      <c r="DP403" s="50"/>
      <c r="DQ403" s="50"/>
      <c r="DR403" s="50"/>
      <c r="DS403" s="50"/>
      <c r="DT403" s="50"/>
      <c r="DU403" s="50"/>
      <c r="DV403" s="50"/>
      <c r="DW403" s="50"/>
      <c r="DX403" s="50"/>
      <c r="DY403" s="50"/>
      <c r="DZ403" s="50"/>
      <c r="EA403" s="50"/>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0"/>
      <c r="GC403" s="50"/>
      <c r="GD403" s="50"/>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c r="HO403" s="50"/>
      <c r="HP403" s="50"/>
      <c r="HQ403" s="50"/>
      <c r="HR403" s="50"/>
      <c r="HS403" s="50"/>
      <c r="HT403" s="50"/>
      <c r="HU403" s="50"/>
      <c r="HV403" s="50"/>
      <c r="HW403" s="50"/>
      <c r="HX403" s="50"/>
      <c r="HY403" s="50"/>
      <c r="HZ403" s="50"/>
      <c r="IA403" s="50"/>
      <c r="IB403" s="50"/>
      <c r="IC403" s="50"/>
      <c r="ID403" s="50"/>
      <c r="IE403" s="50"/>
      <c r="IF403" s="50"/>
      <c r="IG403" s="50"/>
      <c r="IH403" s="50"/>
      <c r="II403" s="50"/>
      <c r="IJ403" s="50"/>
      <c r="IK403" s="50"/>
      <c r="IL403" s="50"/>
      <c r="IM403" s="50"/>
      <c r="IN403" s="50"/>
      <c r="IO403" s="50"/>
      <c r="IP403" s="50"/>
      <c r="IQ403" s="50"/>
      <c r="IR403" s="50"/>
      <c r="IS403" s="50"/>
      <c r="IT403" s="50"/>
      <c r="IU403" s="50"/>
      <c r="IV403" s="50"/>
      <c r="IW403" s="50"/>
    </row>
    <row r="404" spans="1:257" s="252" customFormat="1" ht="12.95" customHeight="1">
      <c r="A404" s="449" t="s">
        <v>848</v>
      </c>
      <c r="B404" s="449"/>
      <c r="C404" s="466"/>
      <c r="D404" s="449">
        <v>220025163</v>
      </c>
      <c r="E404" s="225" t="s">
        <v>3586</v>
      </c>
      <c r="F404" s="225">
        <v>22100339</v>
      </c>
      <c r="G404" s="38" t="s">
        <v>1555</v>
      </c>
      <c r="H404" s="38" t="s">
        <v>671</v>
      </c>
      <c r="I404" s="38" t="s">
        <v>657</v>
      </c>
      <c r="J404" s="38" t="s">
        <v>672</v>
      </c>
      <c r="K404" s="39" t="s">
        <v>104</v>
      </c>
      <c r="L404" s="40" t="s">
        <v>105</v>
      </c>
      <c r="M404" s="38"/>
      <c r="N404" s="41" t="s">
        <v>106</v>
      </c>
      <c r="O404" s="40" t="s">
        <v>107</v>
      </c>
      <c r="P404" s="38" t="s">
        <v>108</v>
      </c>
      <c r="Q404" s="41" t="s">
        <v>109</v>
      </c>
      <c r="R404" s="39" t="s">
        <v>110</v>
      </c>
      <c r="S404" s="40" t="s">
        <v>107</v>
      </c>
      <c r="T404" s="42" t="s">
        <v>122</v>
      </c>
      <c r="U404" s="38" t="s">
        <v>112</v>
      </c>
      <c r="V404" s="40">
        <v>60</v>
      </c>
      <c r="W404" s="38" t="s">
        <v>113</v>
      </c>
      <c r="X404" s="40"/>
      <c r="Y404" s="40"/>
      <c r="Z404" s="40"/>
      <c r="AA404" s="41" t="s">
        <v>106</v>
      </c>
      <c r="AB404" s="39">
        <v>90</v>
      </c>
      <c r="AC404" s="39">
        <v>10</v>
      </c>
      <c r="AD404" s="43" t="s">
        <v>129</v>
      </c>
      <c r="AE404" s="38" t="s">
        <v>115</v>
      </c>
      <c r="AF404" s="51">
        <v>77</v>
      </c>
      <c r="AG404" s="51">
        <v>2693.8</v>
      </c>
      <c r="AH404" s="44">
        <f t="shared" si="30"/>
        <v>207422.6</v>
      </c>
      <c r="AI404" s="45">
        <f t="shared" si="31"/>
        <v>232313.31200000003</v>
      </c>
      <c r="AJ404" s="46"/>
      <c r="AK404" s="47"/>
      <c r="AL404" s="46"/>
      <c r="AM404" s="46" t="s">
        <v>116</v>
      </c>
      <c r="AN404" s="36"/>
      <c r="AO404" s="38"/>
      <c r="AP404" s="38"/>
      <c r="AQ404" s="38"/>
      <c r="AR404" s="38" t="s">
        <v>894</v>
      </c>
      <c r="AS404" s="38" t="s">
        <v>894</v>
      </c>
      <c r="AT404" s="38"/>
      <c r="AU404" s="38"/>
      <c r="AV404" s="38"/>
      <c r="AW404" s="38"/>
      <c r="AX404" s="38"/>
      <c r="AY404" s="38"/>
      <c r="AZ404" s="50"/>
      <c r="BA404" s="50"/>
      <c r="BB404" s="50"/>
      <c r="BC404" s="50">
        <v>340</v>
      </c>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0"/>
      <c r="CU404" s="50"/>
      <c r="CV404" s="50"/>
      <c r="CW404" s="50"/>
      <c r="CX404" s="50"/>
      <c r="CY404" s="50"/>
      <c r="CZ404" s="50"/>
      <c r="DA404" s="50"/>
      <c r="DB404" s="50"/>
      <c r="DC404" s="50"/>
      <c r="DD404" s="50"/>
      <c r="DE404" s="50"/>
      <c r="DF404" s="50"/>
      <c r="DG404" s="50"/>
      <c r="DH404" s="50"/>
      <c r="DI404" s="50"/>
      <c r="DJ404" s="50"/>
      <c r="DK404" s="50"/>
      <c r="DL404" s="50"/>
      <c r="DM404" s="50"/>
      <c r="DN404" s="50"/>
      <c r="DO404" s="50"/>
      <c r="DP404" s="50"/>
      <c r="DQ404" s="50"/>
      <c r="DR404" s="50"/>
      <c r="DS404" s="50"/>
      <c r="DT404" s="50"/>
      <c r="DU404" s="50"/>
      <c r="DV404" s="50"/>
      <c r="DW404" s="50"/>
      <c r="DX404" s="50"/>
      <c r="DY404" s="50"/>
      <c r="DZ404" s="50"/>
      <c r="EA404" s="50"/>
      <c r="EB404" s="50"/>
      <c r="EC404" s="50"/>
      <c r="ED404" s="50"/>
      <c r="EE404" s="50"/>
      <c r="EF404" s="50"/>
      <c r="EG404" s="50"/>
      <c r="EH404" s="50"/>
      <c r="EI404" s="50"/>
      <c r="EJ404" s="50"/>
      <c r="EK404" s="50"/>
      <c r="EL404" s="50"/>
      <c r="EM404" s="50"/>
      <c r="EN404" s="50"/>
      <c r="EO404" s="50"/>
      <c r="EP404" s="50"/>
      <c r="EQ404" s="50"/>
      <c r="ER404" s="50"/>
      <c r="ES404" s="50"/>
      <c r="ET404" s="50"/>
      <c r="EU404" s="50"/>
      <c r="EV404" s="50"/>
      <c r="EW404" s="50"/>
      <c r="EX404" s="50"/>
      <c r="EY404" s="50"/>
      <c r="EZ404" s="50"/>
      <c r="FA404" s="50"/>
      <c r="FB404" s="50"/>
      <c r="FC404" s="50"/>
      <c r="FD404" s="50"/>
      <c r="FE404" s="50"/>
      <c r="FF404" s="50"/>
      <c r="FG404" s="50"/>
      <c r="FH404" s="50"/>
      <c r="FI404" s="50"/>
      <c r="FJ404" s="50"/>
      <c r="FK404" s="50"/>
      <c r="FL404" s="50"/>
      <c r="FM404" s="50"/>
      <c r="FN404" s="50"/>
      <c r="FO404" s="50"/>
      <c r="FP404" s="50"/>
      <c r="FQ404" s="50"/>
      <c r="FR404" s="50"/>
      <c r="FS404" s="50"/>
      <c r="FT404" s="50"/>
      <c r="FU404" s="50"/>
      <c r="FV404" s="50"/>
      <c r="FW404" s="50"/>
      <c r="FX404" s="50"/>
      <c r="FY404" s="50"/>
      <c r="FZ404" s="50"/>
      <c r="GA404" s="50"/>
      <c r="GB404" s="50"/>
      <c r="GC404" s="50"/>
      <c r="GD404" s="50"/>
      <c r="GE404" s="50"/>
      <c r="GF404" s="50"/>
      <c r="GG404" s="50"/>
      <c r="GH404" s="50"/>
      <c r="GI404" s="50"/>
      <c r="GJ404" s="50"/>
      <c r="GK404" s="50"/>
      <c r="GL404" s="50"/>
      <c r="GM404" s="50"/>
      <c r="GN404" s="50"/>
      <c r="GO404" s="50"/>
      <c r="GP404" s="50"/>
      <c r="GQ404" s="50"/>
      <c r="GR404" s="50"/>
      <c r="GS404" s="50"/>
      <c r="GT404" s="50"/>
      <c r="GU404" s="50"/>
      <c r="GV404" s="50"/>
      <c r="GW404" s="50"/>
      <c r="GX404" s="50"/>
      <c r="GY404" s="50"/>
      <c r="GZ404" s="50"/>
      <c r="HA404" s="50"/>
      <c r="HB404" s="50"/>
      <c r="HC404" s="50"/>
      <c r="HD404" s="50"/>
      <c r="HE404" s="50"/>
      <c r="HF404" s="50"/>
      <c r="HG404" s="50"/>
      <c r="HH404" s="50"/>
      <c r="HI404" s="50"/>
      <c r="HJ404" s="50"/>
      <c r="HK404" s="50"/>
      <c r="HL404" s="50"/>
      <c r="HM404" s="50"/>
      <c r="HN404" s="50"/>
      <c r="HO404" s="50"/>
      <c r="HP404" s="50"/>
      <c r="HQ404" s="50"/>
      <c r="HR404" s="50"/>
      <c r="HS404" s="50"/>
      <c r="HT404" s="50"/>
      <c r="HU404" s="50"/>
      <c r="HV404" s="50"/>
      <c r="HW404" s="50"/>
      <c r="HX404" s="50"/>
      <c r="HY404" s="50"/>
      <c r="HZ404" s="50"/>
      <c r="IA404" s="50"/>
      <c r="IB404" s="50"/>
      <c r="IC404" s="50"/>
      <c r="ID404" s="50"/>
      <c r="IE404" s="50"/>
      <c r="IF404" s="50"/>
      <c r="IG404" s="50"/>
      <c r="IH404" s="50"/>
      <c r="II404" s="50"/>
      <c r="IJ404" s="50"/>
      <c r="IK404" s="50"/>
      <c r="IL404" s="50"/>
      <c r="IM404" s="50"/>
      <c r="IN404" s="50"/>
      <c r="IO404" s="50"/>
      <c r="IP404" s="50"/>
      <c r="IQ404" s="50"/>
      <c r="IR404" s="50"/>
      <c r="IS404" s="50"/>
      <c r="IT404" s="50"/>
      <c r="IU404" s="50"/>
      <c r="IV404" s="50"/>
      <c r="IW404" s="50"/>
    </row>
    <row r="405" spans="1:257" s="252" customFormat="1" ht="12.95" customHeight="1">
      <c r="A405" s="449" t="s">
        <v>848</v>
      </c>
      <c r="B405" s="449"/>
      <c r="C405" s="466" t="s">
        <v>2129</v>
      </c>
      <c r="D405" s="449">
        <v>210034670</v>
      </c>
      <c r="E405" s="225" t="s">
        <v>3587</v>
      </c>
      <c r="F405" s="225">
        <v>22100340</v>
      </c>
      <c r="G405" s="38" t="s">
        <v>1556</v>
      </c>
      <c r="H405" s="38" t="s">
        <v>895</v>
      </c>
      <c r="I405" s="38" t="s">
        <v>896</v>
      </c>
      <c r="J405" s="38" t="s">
        <v>897</v>
      </c>
      <c r="K405" s="39" t="s">
        <v>150</v>
      </c>
      <c r="L405" s="40" t="s">
        <v>105</v>
      </c>
      <c r="M405" s="38" t="s">
        <v>121</v>
      </c>
      <c r="N405" s="41" t="s">
        <v>83</v>
      </c>
      <c r="O405" s="40" t="s">
        <v>107</v>
      </c>
      <c r="P405" s="38" t="s">
        <v>108</v>
      </c>
      <c r="Q405" s="41" t="s">
        <v>109</v>
      </c>
      <c r="R405" s="39" t="s">
        <v>110</v>
      </c>
      <c r="S405" s="40" t="s">
        <v>107</v>
      </c>
      <c r="T405" s="42" t="s">
        <v>122</v>
      </c>
      <c r="U405" s="38" t="s">
        <v>112</v>
      </c>
      <c r="V405" s="40">
        <v>60</v>
      </c>
      <c r="W405" s="38" t="s">
        <v>113</v>
      </c>
      <c r="X405" s="40"/>
      <c r="Y405" s="40"/>
      <c r="Z405" s="40"/>
      <c r="AA405" s="41">
        <v>30</v>
      </c>
      <c r="AB405" s="39">
        <v>60</v>
      </c>
      <c r="AC405" s="39">
        <v>10</v>
      </c>
      <c r="AD405" s="43" t="s">
        <v>898</v>
      </c>
      <c r="AE405" s="38" t="s">
        <v>115</v>
      </c>
      <c r="AF405" s="51">
        <v>140.80000000000001</v>
      </c>
      <c r="AG405" s="51">
        <v>570066.54</v>
      </c>
      <c r="AH405" s="44">
        <f t="shared" si="30"/>
        <v>80265368.832000017</v>
      </c>
      <c r="AI405" s="45">
        <f t="shared" si="31"/>
        <v>89897213.091840029</v>
      </c>
      <c r="AJ405" s="46"/>
      <c r="AK405" s="47"/>
      <c r="AL405" s="46"/>
      <c r="AM405" s="46" t="s">
        <v>116</v>
      </c>
      <c r="AN405" s="36"/>
      <c r="AO405" s="38"/>
      <c r="AP405" s="38"/>
      <c r="AQ405" s="38"/>
      <c r="AR405" s="38" t="s">
        <v>899</v>
      </c>
      <c r="AS405" s="38" t="s">
        <v>899</v>
      </c>
      <c r="AT405" s="38"/>
      <c r="AU405" s="38"/>
      <c r="AV405" s="38"/>
      <c r="AW405" s="38"/>
      <c r="AX405" s="38"/>
      <c r="AY405" s="38"/>
      <c r="AZ405" s="50"/>
      <c r="BA405" s="50"/>
      <c r="BB405" s="50"/>
      <c r="BC405" s="50">
        <v>341</v>
      </c>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0"/>
      <c r="CU405" s="50"/>
      <c r="CV405" s="50"/>
      <c r="CW405" s="50"/>
      <c r="CX405" s="50"/>
      <c r="CY405" s="50"/>
      <c r="CZ405" s="50"/>
      <c r="DA405" s="50"/>
      <c r="DB405" s="50"/>
      <c r="DC405" s="50"/>
      <c r="DD405" s="50"/>
      <c r="DE405" s="50"/>
      <c r="DF405" s="50"/>
      <c r="DG405" s="50"/>
      <c r="DH405" s="50"/>
      <c r="DI405" s="50"/>
      <c r="DJ405" s="50"/>
      <c r="DK405" s="50"/>
      <c r="DL405" s="50"/>
      <c r="DM405" s="50"/>
      <c r="DN405" s="50"/>
      <c r="DO405" s="50"/>
      <c r="DP405" s="50"/>
      <c r="DQ405" s="50"/>
      <c r="DR405" s="50"/>
      <c r="DS405" s="50"/>
      <c r="DT405" s="50"/>
      <c r="DU405" s="50"/>
      <c r="DV405" s="50"/>
      <c r="DW405" s="50"/>
      <c r="DX405" s="50"/>
      <c r="DY405" s="50"/>
      <c r="DZ405" s="50"/>
      <c r="EA405" s="50"/>
      <c r="EB405" s="50"/>
      <c r="EC405" s="50"/>
      <c r="ED405" s="50"/>
      <c r="EE405" s="50"/>
      <c r="EF405" s="50"/>
      <c r="EG405" s="50"/>
      <c r="EH405" s="50"/>
      <c r="EI405" s="50"/>
      <c r="EJ405" s="50"/>
      <c r="EK405" s="50"/>
      <c r="EL405" s="50"/>
      <c r="EM405" s="50"/>
      <c r="EN405" s="50"/>
      <c r="EO405" s="50"/>
      <c r="EP405" s="50"/>
      <c r="EQ405" s="50"/>
      <c r="ER405" s="50"/>
      <c r="ES405" s="50"/>
      <c r="ET405" s="50"/>
      <c r="EU405" s="50"/>
      <c r="EV405" s="50"/>
      <c r="EW405" s="50"/>
      <c r="EX405" s="50"/>
      <c r="EY405" s="50"/>
      <c r="EZ405" s="50"/>
      <c r="FA405" s="50"/>
      <c r="FB405" s="50"/>
      <c r="FC405" s="50"/>
      <c r="FD405" s="50"/>
      <c r="FE405" s="50"/>
      <c r="FF405" s="50"/>
      <c r="FG405" s="50"/>
      <c r="FH405" s="50"/>
      <c r="FI405" s="50"/>
      <c r="FJ405" s="50"/>
      <c r="FK405" s="50"/>
      <c r="FL405" s="50"/>
      <c r="FM405" s="50"/>
      <c r="FN405" s="50"/>
      <c r="FO405" s="50"/>
      <c r="FP405" s="50"/>
      <c r="FQ405" s="50"/>
      <c r="FR405" s="50"/>
      <c r="FS405" s="50"/>
      <c r="FT405" s="50"/>
      <c r="FU405" s="50"/>
      <c r="FV405" s="50"/>
      <c r="FW405" s="50"/>
      <c r="FX405" s="50"/>
      <c r="FY405" s="50"/>
      <c r="FZ405" s="50"/>
      <c r="GA405" s="50"/>
      <c r="GB405" s="50"/>
      <c r="GC405" s="50"/>
      <c r="GD405" s="50"/>
      <c r="GE405" s="50"/>
      <c r="GF405" s="50"/>
      <c r="GG405" s="50"/>
      <c r="GH405" s="50"/>
      <c r="GI405" s="50"/>
      <c r="GJ405" s="50"/>
      <c r="GK405" s="50"/>
      <c r="GL405" s="50"/>
      <c r="GM405" s="50"/>
      <c r="GN405" s="50"/>
      <c r="GO405" s="50"/>
      <c r="GP405" s="50"/>
      <c r="GQ405" s="50"/>
      <c r="GR405" s="50"/>
      <c r="GS405" s="50"/>
      <c r="GT405" s="50"/>
      <c r="GU405" s="50"/>
      <c r="GV405" s="50"/>
      <c r="GW405" s="50"/>
      <c r="GX405" s="50"/>
      <c r="GY405" s="50"/>
      <c r="GZ405" s="50"/>
      <c r="HA405" s="50"/>
      <c r="HB405" s="50"/>
      <c r="HC405" s="50"/>
      <c r="HD405" s="50"/>
      <c r="HE405" s="50"/>
      <c r="HF405" s="50"/>
      <c r="HG405" s="50"/>
      <c r="HH405" s="50"/>
      <c r="HI405" s="50"/>
      <c r="HJ405" s="50"/>
      <c r="HK405" s="50"/>
      <c r="HL405" s="50"/>
      <c r="HM405" s="50"/>
      <c r="HN405" s="50"/>
      <c r="HO405" s="50"/>
      <c r="HP405" s="50"/>
      <c r="HQ405" s="50"/>
      <c r="HR405" s="50"/>
      <c r="HS405" s="50"/>
      <c r="HT405" s="50"/>
      <c r="HU405" s="50"/>
      <c r="HV405" s="50"/>
      <c r="HW405" s="50"/>
      <c r="HX405" s="50"/>
      <c r="HY405" s="50"/>
      <c r="HZ405" s="50"/>
      <c r="IA405" s="50"/>
      <c r="IB405" s="50"/>
      <c r="IC405" s="50"/>
      <c r="ID405" s="50"/>
      <c r="IE405" s="50"/>
      <c r="IF405" s="50"/>
      <c r="IG405" s="50"/>
      <c r="IH405" s="50"/>
      <c r="II405" s="50"/>
      <c r="IJ405" s="50"/>
      <c r="IK405" s="50"/>
      <c r="IL405" s="50"/>
      <c r="IM405" s="50"/>
      <c r="IN405" s="50"/>
      <c r="IO405" s="50"/>
      <c r="IP405" s="50"/>
      <c r="IQ405" s="50"/>
      <c r="IR405" s="50"/>
      <c r="IS405" s="50"/>
      <c r="IT405" s="50"/>
      <c r="IU405" s="50"/>
      <c r="IV405" s="50"/>
      <c r="IW405" s="50"/>
    </row>
    <row r="406" spans="1:257" s="252" customFormat="1" ht="12.95" customHeight="1">
      <c r="A406" s="449" t="s">
        <v>848</v>
      </c>
      <c r="B406" s="449"/>
      <c r="C406" s="466" t="s">
        <v>2129</v>
      </c>
      <c r="D406" s="449">
        <v>210019494</v>
      </c>
      <c r="E406" s="225" t="s">
        <v>3588</v>
      </c>
      <c r="F406" s="225">
        <v>22100341</v>
      </c>
      <c r="G406" s="38" t="s">
        <v>1557</v>
      </c>
      <c r="H406" s="38" t="s">
        <v>900</v>
      </c>
      <c r="I406" s="38" t="s">
        <v>901</v>
      </c>
      <c r="J406" s="38" t="s">
        <v>902</v>
      </c>
      <c r="K406" s="39" t="s">
        <v>150</v>
      </c>
      <c r="L406" s="40" t="s">
        <v>105</v>
      </c>
      <c r="M406" s="38" t="s">
        <v>121</v>
      </c>
      <c r="N406" s="41" t="s">
        <v>83</v>
      </c>
      <c r="O406" s="40" t="s">
        <v>107</v>
      </c>
      <c r="P406" s="38" t="s">
        <v>108</v>
      </c>
      <c r="Q406" s="41" t="s">
        <v>109</v>
      </c>
      <c r="R406" s="39" t="s">
        <v>110</v>
      </c>
      <c r="S406" s="40" t="s">
        <v>107</v>
      </c>
      <c r="T406" s="42" t="s">
        <v>122</v>
      </c>
      <c r="U406" s="38" t="s">
        <v>112</v>
      </c>
      <c r="V406" s="40">
        <v>60</v>
      </c>
      <c r="W406" s="38" t="s">
        <v>113</v>
      </c>
      <c r="X406" s="40"/>
      <c r="Y406" s="40"/>
      <c r="Z406" s="40"/>
      <c r="AA406" s="41">
        <v>30</v>
      </c>
      <c r="AB406" s="39">
        <v>60</v>
      </c>
      <c r="AC406" s="39">
        <v>10</v>
      </c>
      <c r="AD406" s="43" t="s">
        <v>114</v>
      </c>
      <c r="AE406" s="38" t="s">
        <v>115</v>
      </c>
      <c r="AF406" s="51">
        <v>250</v>
      </c>
      <c r="AG406" s="51">
        <v>5461.33</v>
      </c>
      <c r="AH406" s="44">
        <f t="shared" si="30"/>
        <v>1365332.5</v>
      </c>
      <c r="AI406" s="45">
        <f t="shared" si="31"/>
        <v>1529172.4000000001</v>
      </c>
      <c r="AJ406" s="46"/>
      <c r="AK406" s="47"/>
      <c r="AL406" s="46"/>
      <c r="AM406" s="46" t="s">
        <v>116</v>
      </c>
      <c r="AN406" s="36"/>
      <c r="AO406" s="38"/>
      <c r="AP406" s="38"/>
      <c r="AQ406" s="38"/>
      <c r="AR406" s="38" t="s">
        <v>903</v>
      </c>
      <c r="AS406" s="38" t="s">
        <v>903</v>
      </c>
      <c r="AT406" s="38"/>
      <c r="AU406" s="38"/>
      <c r="AV406" s="38"/>
      <c r="AW406" s="38"/>
      <c r="AX406" s="38"/>
      <c r="AY406" s="38"/>
      <c r="AZ406" s="50"/>
      <c r="BA406" s="50"/>
      <c r="BB406" s="50"/>
      <c r="BC406" s="50">
        <v>342</v>
      </c>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0"/>
      <c r="CU406" s="50"/>
      <c r="CV406" s="50"/>
      <c r="CW406" s="50"/>
      <c r="CX406" s="50"/>
      <c r="CY406" s="50"/>
      <c r="CZ406" s="50"/>
      <c r="DA406" s="50"/>
      <c r="DB406" s="50"/>
      <c r="DC406" s="50"/>
      <c r="DD406" s="50"/>
      <c r="DE406" s="50"/>
      <c r="DF406" s="50"/>
      <c r="DG406" s="50"/>
      <c r="DH406" s="50"/>
      <c r="DI406" s="50"/>
      <c r="DJ406" s="50"/>
      <c r="DK406" s="50"/>
      <c r="DL406" s="50"/>
      <c r="DM406" s="50"/>
      <c r="DN406" s="50"/>
      <c r="DO406" s="50"/>
      <c r="DP406" s="50"/>
      <c r="DQ406" s="50"/>
      <c r="DR406" s="50"/>
      <c r="DS406" s="50"/>
      <c r="DT406" s="50"/>
      <c r="DU406" s="50"/>
      <c r="DV406" s="50"/>
      <c r="DW406" s="50"/>
      <c r="DX406" s="50"/>
      <c r="DY406" s="50"/>
      <c r="DZ406" s="50"/>
      <c r="EA406" s="50"/>
      <c r="EB406" s="50"/>
      <c r="EC406" s="50"/>
      <c r="ED406" s="50"/>
      <c r="EE406" s="50"/>
      <c r="EF406" s="50"/>
      <c r="EG406" s="50"/>
      <c r="EH406" s="50"/>
      <c r="EI406" s="50"/>
      <c r="EJ406" s="50"/>
      <c r="EK406" s="50"/>
      <c r="EL406" s="50"/>
      <c r="EM406" s="50"/>
      <c r="EN406" s="50"/>
      <c r="EO406" s="50"/>
      <c r="EP406" s="50"/>
      <c r="EQ406" s="50"/>
      <c r="ER406" s="50"/>
      <c r="ES406" s="50"/>
      <c r="ET406" s="50"/>
      <c r="EU406" s="50"/>
      <c r="EV406" s="50"/>
      <c r="EW406" s="50"/>
      <c r="EX406" s="50"/>
      <c r="EY406" s="50"/>
      <c r="EZ406" s="50"/>
      <c r="FA406" s="50"/>
      <c r="FB406" s="50"/>
      <c r="FC406" s="50"/>
      <c r="FD406" s="50"/>
      <c r="FE406" s="50"/>
      <c r="FF406" s="50"/>
      <c r="FG406" s="50"/>
      <c r="FH406" s="50"/>
      <c r="FI406" s="50"/>
      <c r="FJ406" s="50"/>
      <c r="FK406" s="50"/>
      <c r="FL406" s="50"/>
      <c r="FM406" s="50"/>
      <c r="FN406" s="50"/>
      <c r="FO406" s="50"/>
      <c r="FP406" s="50"/>
      <c r="FQ406" s="50"/>
      <c r="FR406" s="50"/>
      <c r="FS406" s="50"/>
      <c r="FT406" s="50"/>
      <c r="FU406" s="50"/>
      <c r="FV406" s="50"/>
      <c r="FW406" s="50"/>
      <c r="FX406" s="50"/>
      <c r="FY406" s="50"/>
      <c r="FZ406" s="50"/>
      <c r="GA406" s="50"/>
      <c r="GB406" s="50"/>
      <c r="GC406" s="50"/>
      <c r="GD406" s="50"/>
      <c r="GE406" s="50"/>
      <c r="GF406" s="50"/>
      <c r="GG406" s="50"/>
      <c r="GH406" s="50"/>
      <c r="GI406" s="50"/>
      <c r="GJ406" s="50"/>
      <c r="GK406" s="50"/>
      <c r="GL406" s="50"/>
      <c r="GM406" s="50"/>
      <c r="GN406" s="50"/>
      <c r="GO406" s="50"/>
      <c r="GP406" s="50"/>
      <c r="GQ406" s="50"/>
      <c r="GR406" s="50"/>
      <c r="GS406" s="50"/>
      <c r="GT406" s="50"/>
      <c r="GU406" s="50"/>
      <c r="GV406" s="50"/>
      <c r="GW406" s="50"/>
      <c r="GX406" s="50"/>
      <c r="GY406" s="50"/>
      <c r="GZ406" s="50"/>
      <c r="HA406" s="50"/>
      <c r="HB406" s="50"/>
      <c r="HC406" s="50"/>
      <c r="HD406" s="50"/>
      <c r="HE406" s="50"/>
      <c r="HF406" s="50"/>
      <c r="HG406" s="50"/>
      <c r="HH406" s="50"/>
      <c r="HI406" s="50"/>
      <c r="HJ406" s="50"/>
      <c r="HK406" s="50"/>
      <c r="HL406" s="50"/>
      <c r="HM406" s="50"/>
      <c r="HN406" s="50"/>
      <c r="HO406" s="50"/>
      <c r="HP406" s="50"/>
      <c r="HQ406" s="50"/>
      <c r="HR406" s="50"/>
      <c r="HS406" s="50"/>
      <c r="HT406" s="50"/>
      <c r="HU406" s="50"/>
      <c r="HV406" s="50"/>
      <c r="HW406" s="50"/>
      <c r="HX406" s="50"/>
      <c r="HY406" s="50"/>
      <c r="HZ406" s="50"/>
      <c r="IA406" s="50"/>
      <c r="IB406" s="50"/>
      <c r="IC406" s="50"/>
      <c r="ID406" s="50"/>
      <c r="IE406" s="50"/>
      <c r="IF406" s="50"/>
      <c r="IG406" s="50"/>
      <c r="IH406" s="50"/>
      <c r="II406" s="50"/>
      <c r="IJ406" s="50"/>
      <c r="IK406" s="50"/>
      <c r="IL406" s="50"/>
      <c r="IM406" s="50"/>
      <c r="IN406" s="50"/>
      <c r="IO406" s="50"/>
      <c r="IP406" s="50"/>
      <c r="IQ406" s="50"/>
      <c r="IR406" s="50"/>
      <c r="IS406" s="50"/>
      <c r="IT406" s="50"/>
      <c r="IU406" s="50"/>
      <c r="IV406" s="50"/>
      <c r="IW406" s="50"/>
    </row>
    <row r="407" spans="1:257" s="252" customFormat="1" ht="12.95" customHeight="1">
      <c r="A407" s="449" t="s">
        <v>848</v>
      </c>
      <c r="B407" s="449"/>
      <c r="C407" s="466" t="s">
        <v>2129</v>
      </c>
      <c r="D407" s="449">
        <v>210019495</v>
      </c>
      <c r="E407" s="225" t="s">
        <v>3589</v>
      </c>
      <c r="F407" s="225">
        <v>22100342</v>
      </c>
      <c r="G407" s="38" t="s">
        <v>1558</v>
      </c>
      <c r="H407" s="38" t="s">
        <v>900</v>
      </c>
      <c r="I407" s="38" t="s">
        <v>901</v>
      </c>
      <c r="J407" s="38" t="s">
        <v>902</v>
      </c>
      <c r="K407" s="39" t="s">
        <v>150</v>
      </c>
      <c r="L407" s="40" t="s">
        <v>105</v>
      </c>
      <c r="M407" s="38" t="s">
        <v>121</v>
      </c>
      <c r="N407" s="41" t="s">
        <v>83</v>
      </c>
      <c r="O407" s="40" t="s">
        <v>107</v>
      </c>
      <c r="P407" s="38" t="s">
        <v>108</v>
      </c>
      <c r="Q407" s="41" t="s">
        <v>109</v>
      </c>
      <c r="R407" s="39" t="s">
        <v>110</v>
      </c>
      <c r="S407" s="40" t="s">
        <v>107</v>
      </c>
      <c r="T407" s="42" t="s">
        <v>122</v>
      </c>
      <c r="U407" s="38" t="s">
        <v>112</v>
      </c>
      <c r="V407" s="40">
        <v>60</v>
      </c>
      <c r="W407" s="38" t="s">
        <v>113</v>
      </c>
      <c r="X407" s="40"/>
      <c r="Y407" s="40"/>
      <c r="Z407" s="40"/>
      <c r="AA407" s="41">
        <v>30</v>
      </c>
      <c r="AB407" s="39">
        <v>60</v>
      </c>
      <c r="AC407" s="39">
        <v>10</v>
      </c>
      <c r="AD407" s="43" t="s">
        <v>114</v>
      </c>
      <c r="AE407" s="38" t="s">
        <v>115</v>
      </c>
      <c r="AF407" s="51">
        <v>250</v>
      </c>
      <c r="AG407" s="51">
        <v>7938.09</v>
      </c>
      <c r="AH407" s="44">
        <f t="shared" si="30"/>
        <v>1984522.5</v>
      </c>
      <c r="AI407" s="45">
        <f t="shared" si="31"/>
        <v>2222665.2000000002</v>
      </c>
      <c r="AJ407" s="46"/>
      <c r="AK407" s="47"/>
      <c r="AL407" s="46"/>
      <c r="AM407" s="46" t="s">
        <v>116</v>
      </c>
      <c r="AN407" s="36"/>
      <c r="AO407" s="38"/>
      <c r="AP407" s="38"/>
      <c r="AQ407" s="38"/>
      <c r="AR407" s="38" t="s">
        <v>904</v>
      </c>
      <c r="AS407" s="38" t="s">
        <v>904</v>
      </c>
      <c r="AT407" s="38"/>
      <c r="AU407" s="38"/>
      <c r="AV407" s="38"/>
      <c r="AW407" s="38"/>
      <c r="AX407" s="38"/>
      <c r="AY407" s="38"/>
      <c r="AZ407" s="50"/>
      <c r="BA407" s="50"/>
      <c r="BB407" s="50"/>
      <c r="BC407" s="50">
        <v>343</v>
      </c>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0"/>
      <c r="CU407" s="50"/>
      <c r="CV407" s="50"/>
      <c r="CW407" s="50"/>
      <c r="CX407" s="50"/>
      <c r="CY407" s="50"/>
      <c r="CZ407" s="50"/>
      <c r="DA407" s="50"/>
      <c r="DB407" s="50"/>
      <c r="DC407" s="50"/>
      <c r="DD407" s="50"/>
      <c r="DE407" s="50"/>
      <c r="DF407" s="50"/>
      <c r="DG407" s="50"/>
      <c r="DH407" s="50"/>
      <c r="DI407" s="50"/>
      <c r="DJ407" s="50"/>
      <c r="DK407" s="50"/>
      <c r="DL407" s="50"/>
      <c r="DM407" s="50"/>
      <c r="DN407" s="50"/>
      <c r="DO407" s="50"/>
      <c r="DP407" s="50"/>
      <c r="DQ407" s="50"/>
      <c r="DR407" s="50"/>
      <c r="DS407" s="50"/>
      <c r="DT407" s="50"/>
      <c r="DU407" s="50"/>
      <c r="DV407" s="50"/>
      <c r="DW407" s="50"/>
      <c r="DX407" s="50"/>
      <c r="DY407" s="50"/>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50"/>
      <c r="FL407" s="50"/>
      <c r="FM407" s="50"/>
      <c r="FN407" s="50"/>
      <c r="FO407" s="50"/>
      <c r="FP407" s="50"/>
      <c r="FQ407" s="50"/>
      <c r="FR407" s="50"/>
      <c r="FS407" s="50"/>
      <c r="FT407" s="50"/>
      <c r="FU407" s="50"/>
      <c r="FV407" s="50"/>
      <c r="FW407" s="50"/>
      <c r="FX407" s="50"/>
      <c r="FY407" s="50"/>
      <c r="FZ407" s="50"/>
      <c r="GA407" s="50"/>
      <c r="GB407" s="50"/>
      <c r="GC407" s="50"/>
      <c r="GD407" s="50"/>
      <c r="GE407" s="50"/>
      <c r="GF407" s="50"/>
      <c r="GG407" s="50"/>
      <c r="GH407" s="50"/>
      <c r="GI407" s="50"/>
      <c r="GJ407" s="50"/>
      <c r="GK407" s="50"/>
      <c r="GL407" s="50"/>
      <c r="GM407" s="50"/>
      <c r="GN407" s="50"/>
      <c r="GO407" s="50"/>
      <c r="GP407" s="50"/>
      <c r="GQ407" s="50"/>
      <c r="GR407" s="50"/>
      <c r="GS407" s="50"/>
      <c r="GT407" s="50"/>
      <c r="GU407" s="50"/>
      <c r="GV407" s="50"/>
      <c r="GW407" s="50"/>
      <c r="GX407" s="50"/>
      <c r="GY407" s="50"/>
      <c r="GZ407" s="50"/>
      <c r="HA407" s="50"/>
      <c r="HB407" s="50"/>
      <c r="HC407" s="50"/>
      <c r="HD407" s="50"/>
      <c r="HE407" s="50"/>
      <c r="HF407" s="50"/>
      <c r="HG407" s="50"/>
      <c r="HH407" s="50"/>
      <c r="HI407" s="50"/>
      <c r="HJ407" s="50"/>
      <c r="HK407" s="50"/>
      <c r="HL407" s="50"/>
      <c r="HM407" s="50"/>
      <c r="HN407" s="50"/>
      <c r="HO407" s="50"/>
      <c r="HP407" s="50"/>
      <c r="HQ407" s="50"/>
      <c r="HR407" s="50"/>
      <c r="HS407" s="50"/>
      <c r="HT407" s="50"/>
      <c r="HU407" s="50"/>
      <c r="HV407" s="50"/>
      <c r="HW407" s="50"/>
      <c r="HX407" s="50"/>
      <c r="HY407" s="50"/>
      <c r="HZ407" s="50"/>
      <c r="IA407" s="50"/>
      <c r="IB407" s="50"/>
      <c r="IC407" s="50"/>
      <c r="ID407" s="50"/>
      <c r="IE407" s="50"/>
      <c r="IF407" s="50"/>
      <c r="IG407" s="50"/>
      <c r="IH407" s="50"/>
      <c r="II407" s="50"/>
      <c r="IJ407" s="50"/>
      <c r="IK407" s="50"/>
      <c r="IL407" s="50"/>
      <c r="IM407" s="50"/>
      <c r="IN407" s="50"/>
      <c r="IO407" s="50"/>
      <c r="IP407" s="50"/>
      <c r="IQ407" s="50"/>
      <c r="IR407" s="50"/>
      <c r="IS407" s="50"/>
      <c r="IT407" s="50"/>
      <c r="IU407" s="50"/>
      <c r="IV407" s="50"/>
      <c r="IW407" s="50"/>
    </row>
    <row r="408" spans="1:257" s="252" customFormat="1" ht="12.95" customHeight="1">
      <c r="A408" s="449" t="s">
        <v>848</v>
      </c>
      <c r="B408" s="449"/>
      <c r="C408" s="466" t="s">
        <v>2129</v>
      </c>
      <c r="D408" s="449">
        <v>210019497</v>
      </c>
      <c r="E408" s="225" t="s">
        <v>3590</v>
      </c>
      <c r="F408" s="225">
        <v>22100343</v>
      </c>
      <c r="G408" s="38" t="s">
        <v>1559</v>
      </c>
      <c r="H408" s="38" t="s">
        <v>900</v>
      </c>
      <c r="I408" s="38" t="s">
        <v>901</v>
      </c>
      <c r="J408" s="38" t="s">
        <v>902</v>
      </c>
      <c r="K408" s="39" t="s">
        <v>150</v>
      </c>
      <c r="L408" s="40" t="s">
        <v>105</v>
      </c>
      <c r="M408" s="38" t="s">
        <v>121</v>
      </c>
      <c r="N408" s="41" t="s">
        <v>83</v>
      </c>
      <c r="O408" s="40" t="s">
        <v>107</v>
      </c>
      <c r="P408" s="38" t="s">
        <v>108</v>
      </c>
      <c r="Q408" s="41" t="s">
        <v>109</v>
      </c>
      <c r="R408" s="39" t="s">
        <v>110</v>
      </c>
      <c r="S408" s="40" t="s">
        <v>107</v>
      </c>
      <c r="T408" s="42" t="s">
        <v>122</v>
      </c>
      <c r="U408" s="38" t="s">
        <v>112</v>
      </c>
      <c r="V408" s="40">
        <v>60</v>
      </c>
      <c r="W408" s="38" t="s">
        <v>113</v>
      </c>
      <c r="X408" s="40"/>
      <c r="Y408" s="40"/>
      <c r="Z408" s="40"/>
      <c r="AA408" s="41">
        <v>30</v>
      </c>
      <c r="AB408" s="39">
        <v>60</v>
      </c>
      <c r="AC408" s="39">
        <v>10</v>
      </c>
      <c r="AD408" s="43" t="s">
        <v>114</v>
      </c>
      <c r="AE408" s="38" t="s">
        <v>115</v>
      </c>
      <c r="AF408" s="51">
        <v>300</v>
      </c>
      <c r="AG408" s="51">
        <v>5395.18</v>
      </c>
      <c r="AH408" s="44">
        <f t="shared" si="30"/>
        <v>1618554</v>
      </c>
      <c r="AI408" s="45">
        <f t="shared" si="31"/>
        <v>1812780.4800000002</v>
      </c>
      <c r="AJ408" s="46"/>
      <c r="AK408" s="47"/>
      <c r="AL408" s="46"/>
      <c r="AM408" s="46" t="s">
        <v>116</v>
      </c>
      <c r="AN408" s="36"/>
      <c r="AO408" s="38"/>
      <c r="AP408" s="38"/>
      <c r="AQ408" s="38"/>
      <c r="AR408" s="38" t="s">
        <v>905</v>
      </c>
      <c r="AS408" s="38" t="s">
        <v>905</v>
      </c>
      <c r="AT408" s="38"/>
      <c r="AU408" s="38"/>
      <c r="AV408" s="38"/>
      <c r="AW408" s="38"/>
      <c r="AX408" s="38"/>
      <c r="AY408" s="38"/>
      <c r="AZ408" s="50"/>
      <c r="BA408" s="50"/>
      <c r="BB408" s="50"/>
      <c r="BC408" s="50">
        <v>344</v>
      </c>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50"/>
      <c r="CK408" s="50"/>
      <c r="CL408" s="50"/>
      <c r="CM408" s="50"/>
      <c r="CN408" s="50"/>
      <c r="CO408" s="50"/>
      <c r="CP408" s="50"/>
      <c r="CQ408" s="50"/>
      <c r="CR408" s="50"/>
      <c r="CS408" s="50"/>
      <c r="CT408" s="50"/>
      <c r="CU408" s="50"/>
      <c r="CV408" s="50"/>
      <c r="CW408" s="50"/>
      <c r="CX408" s="50"/>
      <c r="CY408" s="50"/>
      <c r="CZ408" s="50"/>
      <c r="DA408" s="50"/>
      <c r="DB408" s="50"/>
      <c r="DC408" s="50"/>
      <c r="DD408" s="50"/>
      <c r="DE408" s="50"/>
      <c r="DF408" s="50"/>
      <c r="DG408" s="50"/>
      <c r="DH408" s="50"/>
      <c r="DI408" s="50"/>
      <c r="DJ408" s="50"/>
      <c r="DK408" s="50"/>
      <c r="DL408" s="50"/>
      <c r="DM408" s="50"/>
      <c r="DN408" s="50"/>
      <c r="DO408" s="50"/>
      <c r="DP408" s="50"/>
      <c r="DQ408" s="50"/>
      <c r="DR408" s="50"/>
      <c r="DS408" s="50"/>
      <c r="DT408" s="50"/>
      <c r="DU408" s="50"/>
      <c r="DV408" s="50"/>
      <c r="DW408" s="50"/>
      <c r="DX408" s="50"/>
      <c r="DY408" s="50"/>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50"/>
      <c r="FL408" s="50"/>
      <c r="FM408" s="50"/>
      <c r="FN408" s="50"/>
      <c r="FO408" s="50"/>
      <c r="FP408" s="50"/>
      <c r="FQ408" s="50"/>
      <c r="FR408" s="50"/>
      <c r="FS408" s="50"/>
      <c r="FT408" s="50"/>
      <c r="FU408" s="50"/>
      <c r="FV408" s="50"/>
      <c r="FW408" s="50"/>
      <c r="FX408" s="50"/>
      <c r="FY408" s="50"/>
      <c r="FZ408" s="50"/>
      <c r="GA408" s="50"/>
      <c r="GB408" s="50"/>
      <c r="GC408" s="50"/>
      <c r="GD408" s="50"/>
      <c r="GE408" s="50"/>
      <c r="GF408" s="50"/>
      <c r="GG408" s="50"/>
      <c r="GH408" s="50"/>
      <c r="GI408" s="50"/>
      <c r="GJ408" s="50"/>
      <c r="GK408" s="50"/>
      <c r="GL408" s="50"/>
      <c r="GM408" s="50"/>
      <c r="GN408" s="50"/>
      <c r="GO408" s="50"/>
      <c r="GP408" s="50"/>
      <c r="GQ408" s="50"/>
      <c r="GR408" s="50"/>
      <c r="GS408" s="50"/>
      <c r="GT408" s="50"/>
      <c r="GU408" s="50"/>
      <c r="GV408" s="50"/>
      <c r="GW408" s="50"/>
      <c r="GX408" s="50"/>
      <c r="GY408" s="50"/>
      <c r="GZ408" s="50"/>
      <c r="HA408" s="50"/>
      <c r="HB408" s="50"/>
      <c r="HC408" s="50"/>
      <c r="HD408" s="50"/>
      <c r="HE408" s="50"/>
      <c r="HF408" s="50"/>
      <c r="HG408" s="50"/>
      <c r="HH408" s="50"/>
      <c r="HI408" s="50"/>
      <c r="HJ408" s="50"/>
      <c r="HK408" s="50"/>
      <c r="HL408" s="50"/>
      <c r="HM408" s="50"/>
      <c r="HN408" s="50"/>
      <c r="HO408" s="50"/>
      <c r="HP408" s="50"/>
      <c r="HQ408" s="50"/>
      <c r="HR408" s="50"/>
      <c r="HS408" s="50"/>
      <c r="HT408" s="50"/>
      <c r="HU408" s="50"/>
      <c r="HV408" s="50"/>
      <c r="HW408" s="50"/>
      <c r="HX408" s="50"/>
      <c r="HY408" s="50"/>
      <c r="HZ408" s="50"/>
      <c r="IA408" s="50"/>
      <c r="IB408" s="50"/>
      <c r="IC408" s="50"/>
      <c r="ID408" s="50"/>
      <c r="IE408" s="50"/>
      <c r="IF408" s="50"/>
      <c r="IG408" s="50"/>
      <c r="IH408" s="50"/>
      <c r="II408" s="50"/>
      <c r="IJ408" s="50"/>
      <c r="IK408" s="50"/>
      <c r="IL408" s="50"/>
      <c r="IM408" s="50"/>
      <c r="IN408" s="50"/>
      <c r="IO408" s="50"/>
      <c r="IP408" s="50"/>
      <c r="IQ408" s="50"/>
      <c r="IR408" s="50"/>
      <c r="IS408" s="50"/>
      <c r="IT408" s="50"/>
      <c r="IU408" s="50"/>
      <c r="IV408" s="50"/>
      <c r="IW408" s="50"/>
    </row>
    <row r="409" spans="1:257" s="252" customFormat="1" ht="12.95" customHeight="1">
      <c r="A409" s="449" t="s">
        <v>848</v>
      </c>
      <c r="B409" s="449"/>
      <c r="C409" s="466" t="s">
        <v>2129</v>
      </c>
      <c r="D409" s="449">
        <v>210019498</v>
      </c>
      <c r="E409" s="225" t="s">
        <v>3591</v>
      </c>
      <c r="F409" s="225">
        <v>22100344</v>
      </c>
      <c r="G409" s="38" t="s">
        <v>1560</v>
      </c>
      <c r="H409" s="38" t="s">
        <v>900</v>
      </c>
      <c r="I409" s="38" t="s">
        <v>901</v>
      </c>
      <c r="J409" s="38" t="s">
        <v>902</v>
      </c>
      <c r="K409" s="39" t="s">
        <v>150</v>
      </c>
      <c r="L409" s="40" t="s">
        <v>105</v>
      </c>
      <c r="M409" s="38" t="s">
        <v>121</v>
      </c>
      <c r="N409" s="41" t="s">
        <v>83</v>
      </c>
      <c r="O409" s="40" t="s">
        <v>107</v>
      </c>
      <c r="P409" s="38" t="s">
        <v>108</v>
      </c>
      <c r="Q409" s="41" t="s">
        <v>109</v>
      </c>
      <c r="R409" s="39" t="s">
        <v>110</v>
      </c>
      <c r="S409" s="40" t="s">
        <v>107</v>
      </c>
      <c r="T409" s="42" t="s">
        <v>122</v>
      </c>
      <c r="U409" s="38" t="s">
        <v>112</v>
      </c>
      <c r="V409" s="40">
        <v>60</v>
      </c>
      <c r="W409" s="38" t="s">
        <v>113</v>
      </c>
      <c r="X409" s="40"/>
      <c r="Y409" s="40"/>
      <c r="Z409" s="40"/>
      <c r="AA409" s="41">
        <v>30</v>
      </c>
      <c r="AB409" s="39">
        <v>60</v>
      </c>
      <c r="AC409" s="39">
        <v>10</v>
      </c>
      <c r="AD409" s="43" t="s">
        <v>114</v>
      </c>
      <c r="AE409" s="38" t="s">
        <v>115</v>
      </c>
      <c r="AF409" s="51">
        <v>300</v>
      </c>
      <c r="AG409" s="51">
        <v>5439.28</v>
      </c>
      <c r="AH409" s="44">
        <f t="shared" si="30"/>
        <v>1631784</v>
      </c>
      <c r="AI409" s="45">
        <f t="shared" si="31"/>
        <v>1827598.08</v>
      </c>
      <c r="AJ409" s="46"/>
      <c r="AK409" s="47"/>
      <c r="AL409" s="46"/>
      <c r="AM409" s="46" t="s">
        <v>116</v>
      </c>
      <c r="AN409" s="36"/>
      <c r="AO409" s="38"/>
      <c r="AP409" s="38"/>
      <c r="AQ409" s="38"/>
      <c r="AR409" s="38" t="s">
        <v>906</v>
      </c>
      <c r="AS409" s="38" t="s">
        <v>906</v>
      </c>
      <c r="AT409" s="38"/>
      <c r="AU409" s="38"/>
      <c r="AV409" s="38"/>
      <c r="AW409" s="38"/>
      <c r="AX409" s="38"/>
      <c r="AY409" s="38"/>
      <c r="AZ409" s="50"/>
      <c r="BA409" s="50"/>
      <c r="BB409" s="50"/>
      <c r="BC409" s="50">
        <v>345</v>
      </c>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50"/>
      <c r="CK409" s="50"/>
      <c r="CL409" s="50"/>
      <c r="CM409" s="50"/>
      <c r="CN409" s="50"/>
      <c r="CO409" s="50"/>
      <c r="CP409" s="50"/>
      <c r="CQ409" s="50"/>
      <c r="CR409" s="50"/>
      <c r="CS409" s="50"/>
      <c r="CT409" s="50"/>
      <c r="CU409" s="50"/>
      <c r="CV409" s="50"/>
      <c r="CW409" s="50"/>
      <c r="CX409" s="50"/>
      <c r="CY409" s="50"/>
      <c r="CZ409" s="50"/>
      <c r="DA409" s="50"/>
      <c r="DB409" s="50"/>
      <c r="DC409" s="50"/>
      <c r="DD409" s="50"/>
      <c r="DE409" s="50"/>
      <c r="DF409" s="50"/>
      <c r="DG409" s="50"/>
      <c r="DH409" s="50"/>
      <c r="DI409" s="50"/>
      <c r="DJ409" s="50"/>
      <c r="DK409" s="50"/>
      <c r="DL409" s="50"/>
      <c r="DM409" s="50"/>
      <c r="DN409" s="50"/>
      <c r="DO409" s="50"/>
      <c r="DP409" s="50"/>
      <c r="DQ409" s="50"/>
      <c r="DR409" s="50"/>
      <c r="DS409" s="50"/>
      <c r="DT409" s="50"/>
      <c r="DU409" s="50"/>
      <c r="DV409" s="50"/>
      <c r="DW409" s="50"/>
      <c r="DX409" s="50"/>
      <c r="DY409" s="50"/>
      <c r="DZ409" s="50"/>
      <c r="EA409" s="50"/>
      <c r="EB409" s="50"/>
      <c r="EC409" s="50"/>
      <c r="ED409" s="50"/>
      <c r="EE409" s="50"/>
      <c r="EF409" s="50"/>
      <c r="EG409" s="50"/>
      <c r="EH409" s="50"/>
      <c r="EI409" s="50"/>
      <c r="EJ409" s="50"/>
      <c r="EK409" s="50"/>
      <c r="EL409" s="50"/>
      <c r="EM409" s="50"/>
      <c r="EN409" s="50"/>
      <c r="EO409" s="50"/>
      <c r="EP409" s="50"/>
      <c r="EQ409" s="50"/>
      <c r="ER409" s="50"/>
      <c r="ES409" s="50"/>
      <c r="ET409" s="50"/>
      <c r="EU409" s="50"/>
      <c r="EV409" s="50"/>
      <c r="EW409" s="50"/>
      <c r="EX409" s="50"/>
      <c r="EY409" s="50"/>
      <c r="EZ409" s="50"/>
      <c r="FA409" s="50"/>
      <c r="FB409" s="50"/>
      <c r="FC409" s="50"/>
      <c r="FD409" s="50"/>
      <c r="FE409" s="50"/>
      <c r="FF409" s="50"/>
      <c r="FG409" s="50"/>
      <c r="FH409" s="50"/>
      <c r="FI409" s="50"/>
      <c r="FJ409" s="50"/>
      <c r="FK409" s="50"/>
      <c r="FL409" s="50"/>
      <c r="FM409" s="50"/>
      <c r="FN409" s="50"/>
      <c r="FO409" s="50"/>
      <c r="FP409" s="50"/>
      <c r="FQ409" s="50"/>
      <c r="FR409" s="50"/>
      <c r="FS409" s="50"/>
      <c r="FT409" s="50"/>
      <c r="FU409" s="50"/>
      <c r="FV409" s="50"/>
      <c r="FW409" s="50"/>
      <c r="FX409" s="50"/>
      <c r="FY409" s="50"/>
      <c r="FZ409" s="50"/>
      <c r="GA409" s="50"/>
      <c r="GB409" s="50"/>
      <c r="GC409" s="50"/>
      <c r="GD409" s="50"/>
      <c r="GE409" s="50"/>
      <c r="GF409" s="50"/>
      <c r="GG409" s="50"/>
      <c r="GH409" s="50"/>
      <c r="GI409" s="50"/>
      <c r="GJ409" s="50"/>
      <c r="GK409" s="50"/>
      <c r="GL409" s="50"/>
      <c r="GM409" s="50"/>
      <c r="GN409" s="50"/>
      <c r="GO409" s="50"/>
      <c r="GP409" s="50"/>
      <c r="GQ409" s="50"/>
      <c r="GR409" s="50"/>
      <c r="GS409" s="50"/>
      <c r="GT409" s="50"/>
      <c r="GU409" s="50"/>
      <c r="GV409" s="50"/>
      <c r="GW409" s="50"/>
      <c r="GX409" s="50"/>
      <c r="GY409" s="50"/>
      <c r="GZ409" s="50"/>
      <c r="HA409" s="50"/>
      <c r="HB409" s="50"/>
      <c r="HC409" s="50"/>
      <c r="HD409" s="50"/>
      <c r="HE409" s="50"/>
      <c r="HF409" s="50"/>
      <c r="HG409" s="50"/>
      <c r="HH409" s="50"/>
      <c r="HI409" s="50"/>
      <c r="HJ409" s="50"/>
      <c r="HK409" s="50"/>
      <c r="HL409" s="50"/>
      <c r="HM409" s="50"/>
      <c r="HN409" s="50"/>
      <c r="HO409" s="50"/>
      <c r="HP409" s="50"/>
      <c r="HQ409" s="50"/>
      <c r="HR409" s="50"/>
      <c r="HS409" s="50"/>
      <c r="HT409" s="50"/>
      <c r="HU409" s="50"/>
      <c r="HV409" s="50"/>
      <c r="HW409" s="50"/>
      <c r="HX409" s="50"/>
      <c r="HY409" s="50"/>
      <c r="HZ409" s="50"/>
      <c r="IA409" s="50"/>
      <c r="IB409" s="50"/>
      <c r="IC409" s="50"/>
      <c r="ID409" s="50"/>
      <c r="IE409" s="50"/>
      <c r="IF409" s="50"/>
      <c r="IG409" s="50"/>
      <c r="IH409" s="50"/>
      <c r="II409" s="50"/>
      <c r="IJ409" s="50"/>
      <c r="IK409" s="50"/>
      <c r="IL409" s="50"/>
      <c r="IM409" s="50"/>
      <c r="IN409" s="50"/>
      <c r="IO409" s="50"/>
      <c r="IP409" s="50"/>
      <c r="IQ409" s="50"/>
      <c r="IR409" s="50"/>
      <c r="IS409" s="50"/>
      <c r="IT409" s="50"/>
      <c r="IU409" s="50"/>
      <c r="IV409" s="50"/>
      <c r="IW409" s="50"/>
    </row>
    <row r="410" spans="1:257" s="252" customFormat="1" ht="12.95" customHeight="1" thickBot="1">
      <c r="A410" s="449" t="s">
        <v>848</v>
      </c>
      <c r="B410" s="449"/>
      <c r="C410" s="466" t="s">
        <v>2129</v>
      </c>
      <c r="D410" s="449">
        <v>210019500</v>
      </c>
      <c r="E410" s="225" t="s">
        <v>3592</v>
      </c>
      <c r="F410" s="225">
        <v>22100345</v>
      </c>
      <c r="G410" s="38" t="s">
        <v>1561</v>
      </c>
      <c r="H410" s="38" t="s">
        <v>900</v>
      </c>
      <c r="I410" s="38" t="s">
        <v>901</v>
      </c>
      <c r="J410" s="38" t="s">
        <v>902</v>
      </c>
      <c r="K410" s="39" t="s">
        <v>150</v>
      </c>
      <c r="L410" s="40" t="s">
        <v>105</v>
      </c>
      <c r="M410" s="38" t="s">
        <v>121</v>
      </c>
      <c r="N410" s="41" t="s">
        <v>83</v>
      </c>
      <c r="O410" s="40" t="s">
        <v>107</v>
      </c>
      <c r="P410" s="38" t="s">
        <v>108</v>
      </c>
      <c r="Q410" s="41" t="s">
        <v>109</v>
      </c>
      <c r="R410" s="39" t="s">
        <v>110</v>
      </c>
      <c r="S410" s="40" t="s">
        <v>107</v>
      </c>
      <c r="T410" s="42" t="s">
        <v>122</v>
      </c>
      <c r="U410" s="38" t="s">
        <v>112</v>
      </c>
      <c r="V410" s="40">
        <v>60</v>
      </c>
      <c r="W410" s="38" t="s">
        <v>113</v>
      </c>
      <c r="X410" s="40"/>
      <c r="Y410" s="40"/>
      <c r="Z410" s="40"/>
      <c r="AA410" s="41">
        <v>30</v>
      </c>
      <c r="AB410" s="39">
        <v>60</v>
      </c>
      <c r="AC410" s="39">
        <v>10</v>
      </c>
      <c r="AD410" s="43" t="s">
        <v>114</v>
      </c>
      <c r="AE410" s="38" t="s">
        <v>115</v>
      </c>
      <c r="AF410" s="51">
        <v>300</v>
      </c>
      <c r="AG410" s="51">
        <v>5529.53</v>
      </c>
      <c r="AH410" s="44">
        <f t="shared" si="30"/>
        <v>1658859</v>
      </c>
      <c r="AI410" s="45">
        <f t="shared" si="31"/>
        <v>1857922.08</v>
      </c>
      <c r="AJ410" s="46"/>
      <c r="AK410" s="47"/>
      <c r="AL410" s="46"/>
      <c r="AM410" s="46" t="s">
        <v>116</v>
      </c>
      <c r="AN410" s="36"/>
      <c r="AO410" s="38"/>
      <c r="AP410" s="38"/>
      <c r="AQ410" s="38"/>
      <c r="AR410" s="38" t="s">
        <v>907</v>
      </c>
      <c r="AS410" s="38" t="s">
        <v>907</v>
      </c>
      <c r="AT410" s="38"/>
      <c r="AU410" s="38"/>
      <c r="AV410" s="38"/>
      <c r="AW410" s="38"/>
      <c r="AX410" s="38"/>
      <c r="AY410" s="38"/>
      <c r="AZ410" s="50"/>
      <c r="BA410" s="50"/>
      <c r="BB410" s="50"/>
      <c r="BC410" s="50">
        <v>346</v>
      </c>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0"/>
      <c r="CI410" s="50"/>
      <c r="CJ410" s="50"/>
      <c r="CK410" s="50"/>
      <c r="CL410" s="50"/>
      <c r="CM410" s="50"/>
      <c r="CN410" s="50"/>
      <c r="CO410" s="50"/>
      <c r="CP410" s="50"/>
      <c r="CQ410" s="50"/>
      <c r="CR410" s="50"/>
      <c r="CS410" s="50"/>
      <c r="CT410" s="50"/>
      <c r="CU410" s="50"/>
      <c r="CV410" s="50"/>
      <c r="CW410" s="50"/>
      <c r="CX410" s="50"/>
      <c r="CY410" s="50"/>
      <c r="CZ410" s="50"/>
      <c r="DA410" s="50"/>
      <c r="DB410" s="50"/>
      <c r="DC410" s="50"/>
      <c r="DD410" s="50"/>
      <c r="DE410" s="50"/>
      <c r="DF410" s="50"/>
      <c r="DG410" s="50"/>
      <c r="DH410" s="50"/>
      <c r="DI410" s="50"/>
      <c r="DJ410" s="50"/>
      <c r="DK410" s="50"/>
      <c r="DL410" s="50"/>
      <c r="DM410" s="50"/>
      <c r="DN410" s="50"/>
      <c r="DO410" s="50"/>
      <c r="DP410" s="50"/>
      <c r="DQ410" s="50"/>
      <c r="DR410" s="50"/>
      <c r="DS410" s="50"/>
      <c r="DT410" s="50"/>
      <c r="DU410" s="50"/>
      <c r="DV410" s="50"/>
      <c r="DW410" s="50"/>
      <c r="DX410" s="50"/>
      <c r="DY410" s="50"/>
      <c r="DZ410" s="50"/>
      <c r="EA410" s="50"/>
      <c r="EB410" s="50"/>
      <c r="EC410" s="50"/>
      <c r="ED410" s="50"/>
      <c r="EE410" s="50"/>
      <c r="EF410" s="50"/>
      <c r="EG410" s="50"/>
      <c r="EH410" s="50"/>
      <c r="EI410" s="50"/>
      <c r="EJ410" s="50"/>
      <c r="EK410" s="50"/>
      <c r="EL410" s="50"/>
      <c r="EM410" s="50"/>
      <c r="EN410" s="50"/>
      <c r="EO410" s="50"/>
      <c r="EP410" s="50"/>
      <c r="EQ410" s="50"/>
      <c r="ER410" s="50"/>
      <c r="ES410" s="50"/>
      <c r="ET410" s="50"/>
      <c r="EU410" s="50"/>
      <c r="EV410" s="50"/>
      <c r="EW410" s="50"/>
      <c r="EX410" s="50"/>
      <c r="EY410" s="50"/>
      <c r="EZ410" s="50"/>
      <c r="FA410" s="50"/>
      <c r="FB410" s="50"/>
      <c r="FC410" s="50"/>
      <c r="FD410" s="50"/>
      <c r="FE410" s="50"/>
      <c r="FF410" s="50"/>
      <c r="FG410" s="50"/>
      <c r="FH410" s="50"/>
      <c r="FI410" s="50"/>
      <c r="FJ410" s="50"/>
      <c r="FK410" s="50"/>
      <c r="FL410" s="50"/>
      <c r="FM410" s="50"/>
      <c r="FN410" s="50"/>
      <c r="FO410" s="50"/>
      <c r="FP410" s="50"/>
      <c r="FQ410" s="50"/>
      <c r="FR410" s="50"/>
      <c r="FS410" s="50"/>
      <c r="FT410" s="50"/>
      <c r="FU410" s="50"/>
      <c r="FV410" s="50"/>
      <c r="FW410" s="50"/>
      <c r="FX410" s="50"/>
      <c r="FY410" s="50"/>
      <c r="FZ410" s="50"/>
      <c r="GA410" s="50"/>
      <c r="GB410" s="50"/>
      <c r="GC410" s="50"/>
      <c r="GD410" s="50"/>
      <c r="GE410" s="50"/>
      <c r="GF410" s="50"/>
      <c r="GG410" s="50"/>
      <c r="GH410" s="50"/>
      <c r="GI410" s="50"/>
      <c r="GJ410" s="50"/>
      <c r="GK410" s="50"/>
      <c r="GL410" s="50"/>
      <c r="GM410" s="50"/>
      <c r="GN410" s="50"/>
      <c r="GO410" s="50"/>
      <c r="GP410" s="50"/>
      <c r="GQ410" s="50"/>
      <c r="GR410" s="50"/>
      <c r="GS410" s="50"/>
      <c r="GT410" s="50"/>
      <c r="GU410" s="50"/>
      <c r="GV410" s="50"/>
      <c r="GW410" s="50"/>
      <c r="GX410" s="50"/>
      <c r="GY410" s="50"/>
      <c r="GZ410" s="50"/>
      <c r="HA410" s="50"/>
      <c r="HB410" s="50"/>
      <c r="HC410" s="50"/>
      <c r="HD410" s="50"/>
      <c r="HE410" s="50"/>
      <c r="HF410" s="50"/>
      <c r="HG410" s="50"/>
      <c r="HH410" s="50"/>
      <c r="HI410" s="50"/>
      <c r="HJ410" s="50"/>
      <c r="HK410" s="50"/>
      <c r="HL410" s="50"/>
      <c r="HM410" s="50"/>
      <c r="HN410" s="50"/>
      <c r="HO410" s="50"/>
      <c r="HP410" s="50"/>
      <c r="HQ410" s="50"/>
      <c r="HR410" s="50"/>
      <c r="HS410" s="50"/>
      <c r="HT410" s="50"/>
      <c r="HU410" s="50"/>
      <c r="HV410" s="50"/>
      <c r="HW410" s="50"/>
      <c r="HX410" s="50"/>
      <c r="HY410" s="50"/>
      <c r="HZ410" s="50"/>
      <c r="IA410" s="50"/>
      <c r="IB410" s="50"/>
      <c r="IC410" s="50"/>
      <c r="ID410" s="50"/>
      <c r="IE410" s="50"/>
      <c r="IF410" s="50"/>
      <c r="IG410" s="50"/>
      <c r="IH410" s="50"/>
      <c r="II410" s="50"/>
      <c r="IJ410" s="50"/>
      <c r="IK410" s="50"/>
      <c r="IL410" s="50"/>
      <c r="IM410" s="50"/>
      <c r="IN410" s="50"/>
      <c r="IO410" s="50"/>
      <c r="IP410" s="50"/>
      <c r="IQ410" s="50"/>
      <c r="IR410" s="50"/>
      <c r="IS410" s="50"/>
      <c r="IT410" s="50"/>
      <c r="IU410" s="50"/>
      <c r="IV410" s="50"/>
      <c r="IW410" s="50"/>
    </row>
    <row r="411" spans="1:257" s="252" customFormat="1" ht="12.95" customHeight="1" thickBot="1">
      <c r="A411" s="449" t="s">
        <v>848</v>
      </c>
      <c r="B411" s="449"/>
      <c r="C411" s="466" t="s">
        <v>2129</v>
      </c>
      <c r="D411" s="449">
        <v>210021202</v>
      </c>
      <c r="E411" s="225" t="s">
        <v>3593</v>
      </c>
      <c r="F411" s="225">
        <v>22100346</v>
      </c>
      <c r="G411" s="38" t="s">
        <v>1562</v>
      </c>
      <c r="H411" s="493" t="s">
        <v>900</v>
      </c>
      <c r="I411" s="493" t="s">
        <v>901</v>
      </c>
      <c r="J411" s="493" t="s">
        <v>902</v>
      </c>
      <c r="K411" s="39" t="s">
        <v>150</v>
      </c>
      <c r="L411" s="40" t="s">
        <v>105</v>
      </c>
      <c r="M411" s="38" t="s">
        <v>121</v>
      </c>
      <c r="N411" s="41" t="s">
        <v>83</v>
      </c>
      <c r="O411" s="40" t="s">
        <v>107</v>
      </c>
      <c r="P411" s="38" t="s">
        <v>108</v>
      </c>
      <c r="Q411" s="41" t="s">
        <v>109</v>
      </c>
      <c r="R411" s="39" t="s">
        <v>110</v>
      </c>
      <c r="S411" s="40" t="s">
        <v>107</v>
      </c>
      <c r="T411" s="42" t="s">
        <v>122</v>
      </c>
      <c r="U411" s="38" t="s">
        <v>112</v>
      </c>
      <c r="V411" s="40">
        <v>60</v>
      </c>
      <c r="W411" s="38" t="s">
        <v>113</v>
      </c>
      <c r="X411" s="40"/>
      <c r="Y411" s="40"/>
      <c r="Z411" s="40"/>
      <c r="AA411" s="41">
        <v>30</v>
      </c>
      <c r="AB411" s="39">
        <v>60</v>
      </c>
      <c r="AC411" s="39">
        <v>10</v>
      </c>
      <c r="AD411" s="43" t="s">
        <v>114</v>
      </c>
      <c r="AE411" s="38" t="s">
        <v>115</v>
      </c>
      <c r="AF411" s="51">
        <v>250</v>
      </c>
      <c r="AG411" s="51">
        <v>5373.13</v>
      </c>
      <c r="AH411" s="44">
        <f t="shared" si="30"/>
        <v>1343282.5</v>
      </c>
      <c r="AI411" s="45">
        <f t="shared" ref="AI411:AI442" si="32">AH411*1.12</f>
        <v>1504476.4000000001</v>
      </c>
      <c r="AJ411" s="46"/>
      <c r="AK411" s="47"/>
      <c r="AL411" s="46"/>
      <c r="AM411" s="46" t="s">
        <v>116</v>
      </c>
      <c r="AN411" s="36"/>
      <c r="AO411" s="38"/>
      <c r="AP411" s="38"/>
      <c r="AQ411" s="38"/>
      <c r="AR411" s="38" t="s">
        <v>908</v>
      </c>
      <c r="AS411" s="38" t="s">
        <v>908</v>
      </c>
      <c r="AT411" s="38"/>
      <c r="AU411" s="38"/>
      <c r="AV411" s="38"/>
      <c r="AW411" s="38"/>
      <c r="AX411" s="38"/>
      <c r="AY411" s="38"/>
      <c r="AZ411" s="50"/>
      <c r="BA411" s="50"/>
      <c r="BB411" s="50"/>
      <c r="BC411" s="50">
        <v>347</v>
      </c>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0"/>
      <c r="CI411" s="50"/>
      <c r="CJ411" s="50"/>
      <c r="CK411" s="50"/>
      <c r="CL411" s="50"/>
      <c r="CM411" s="50"/>
      <c r="CN411" s="50"/>
      <c r="CO411" s="50"/>
      <c r="CP411" s="50"/>
      <c r="CQ411" s="50"/>
      <c r="CR411" s="50"/>
      <c r="CS411" s="50"/>
      <c r="CT411" s="50"/>
      <c r="CU411" s="50"/>
      <c r="CV411" s="50"/>
      <c r="CW411" s="50"/>
      <c r="CX411" s="50"/>
      <c r="CY411" s="50"/>
      <c r="CZ411" s="50"/>
      <c r="DA411" s="50"/>
      <c r="DB411" s="50"/>
      <c r="DC411" s="50"/>
      <c r="DD411" s="50"/>
      <c r="DE411" s="50"/>
      <c r="DF411" s="50"/>
      <c r="DG411" s="50"/>
      <c r="DH411" s="50"/>
      <c r="DI411" s="50"/>
      <c r="DJ411" s="50"/>
      <c r="DK411" s="50"/>
      <c r="DL411" s="50"/>
      <c r="DM411" s="50"/>
      <c r="DN411" s="50"/>
      <c r="DO411" s="50"/>
      <c r="DP411" s="50"/>
      <c r="DQ411" s="50"/>
      <c r="DR411" s="50"/>
      <c r="DS411" s="50"/>
      <c r="DT411" s="50"/>
      <c r="DU411" s="50"/>
      <c r="DV411" s="50"/>
      <c r="DW411" s="50"/>
      <c r="DX411" s="50"/>
      <c r="DY411" s="50"/>
      <c r="DZ411" s="50"/>
      <c r="EA411" s="50"/>
      <c r="EB411" s="50"/>
      <c r="EC411" s="50"/>
      <c r="ED411" s="50"/>
      <c r="EE411" s="50"/>
      <c r="EF411" s="50"/>
      <c r="EG411" s="50"/>
      <c r="EH411" s="50"/>
      <c r="EI411" s="50"/>
      <c r="EJ411" s="50"/>
      <c r="EK411" s="50"/>
      <c r="EL411" s="50"/>
      <c r="EM411" s="50"/>
      <c r="EN411" s="50"/>
      <c r="EO411" s="50"/>
      <c r="EP411" s="50"/>
      <c r="EQ411" s="50"/>
      <c r="ER411" s="50"/>
      <c r="ES411" s="50"/>
      <c r="ET411" s="50"/>
      <c r="EU411" s="50"/>
      <c r="EV411" s="50"/>
      <c r="EW411" s="50"/>
      <c r="EX411" s="50"/>
      <c r="EY411" s="50"/>
      <c r="EZ411" s="50"/>
      <c r="FA411" s="50"/>
      <c r="FB411" s="50"/>
      <c r="FC411" s="50"/>
      <c r="FD411" s="50"/>
      <c r="FE411" s="50"/>
      <c r="FF411" s="50"/>
      <c r="FG411" s="50"/>
      <c r="FH411" s="50"/>
      <c r="FI411" s="50"/>
      <c r="FJ411" s="50"/>
      <c r="FK411" s="50"/>
      <c r="FL411" s="50"/>
      <c r="FM411" s="50"/>
      <c r="FN411" s="50"/>
      <c r="FO411" s="50"/>
      <c r="FP411" s="50"/>
      <c r="FQ411" s="50"/>
      <c r="FR411" s="50"/>
      <c r="FS411" s="50"/>
      <c r="FT411" s="50"/>
      <c r="FU411" s="50"/>
      <c r="FV411" s="50"/>
      <c r="FW411" s="50"/>
      <c r="FX411" s="50"/>
      <c r="FY411" s="50"/>
      <c r="FZ411" s="50"/>
      <c r="GA411" s="50"/>
      <c r="GB411" s="50"/>
      <c r="GC411" s="50"/>
      <c r="GD411" s="50"/>
      <c r="GE411" s="50"/>
      <c r="GF411" s="50"/>
      <c r="GG411" s="50"/>
      <c r="GH411" s="50"/>
      <c r="GI411" s="50"/>
      <c r="GJ411" s="50"/>
      <c r="GK411" s="50"/>
      <c r="GL411" s="50"/>
      <c r="GM411" s="50"/>
      <c r="GN411" s="50"/>
      <c r="GO411" s="50"/>
      <c r="GP411" s="50"/>
      <c r="GQ411" s="50"/>
      <c r="GR411" s="50"/>
      <c r="GS411" s="50"/>
      <c r="GT411" s="50"/>
      <c r="GU411" s="50"/>
      <c r="GV411" s="50"/>
      <c r="GW411" s="50"/>
      <c r="GX411" s="50"/>
      <c r="GY411" s="50"/>
      <c r="GZ411" s="50"/>
      <c r="HA411" s="50"/>
      <c r="HB411" s="50"/>
      <c r="HC411" s="50"/>
      <c r="HD411" s="50"/>
      <c r="HE411" s="50"/>
      <c r="HF411" s="50"/>
      <c r="HG411" s="50"/>
      <c r="HH411" s="50"/>
      <c r="HI411" s="50"/>
      <c r="HJ411" s="50"/>
      <c r="HK411" s="50"/>
      <c r="HL411" s="50"/>
      <c r="HM411" s="50"/>
      <c r="HN411" s="50"/>
      <c r="HO411" s="50"/>
      <c r="HP411" s="50"/>
      <c r="HQ411" s="50"/>
      <c r="HR411" s="50"/>
      <c r="HS411" s="50"/>
      <c r="HT411" s="50"/>
      <c r="HU411" s="50"/>
      <c r="HV411" s="50"/>
      <c r="HW411" s="50"/>
      <c r="HX411" s="50"/>
      <c r="HY411" s="50"/>
      <c r="HZ411" s="50"/>
      <c r="IA411" s="50"/>
      <c r="IB411" s="50"/>
      <c r="IC411" s="50"/>
      <c r="ID411" s="50"/>
      <c r="IE411" s="50"/>
      <c r="IF411" s="50"/>
      <c r="IG411" s="50"/>
      <c r="IH411" s="50"/>
      <c r="II411" s="50"/>
      <c r="IJ411" s="50"/>
      <c r="IK411" s="50"/>
      <c r="IL411" s="50"/>
      <c r="IM411" s="50"/>
      <c r="IN411" s="50"/>
      <c r="IO411" s="50"/>
      <c r="IP411" s="50"/>
      <c r="IQ411" s="50"/>
      <c r="IR411" s="50"/>
      <c r="IS411" s="50"/>
      <c r="IT411" s="50"/>
      <c r="IU411" s="50"/>
      <c r="IV411" s="50"/>
      <c r="IW411" s="50"/>
    </row>
    <row r="412" spans="1:257" s="252" customFormat="1" ht="12.95" customHeight="1">
      <c r="A412" s="449" t="s">
        <v>848</v>
      </c>
      <c r="B412" s="449"/>
      <c r="C412" s="466" t="s">
        <v>2129</v>
      </c>
      <c r="D412" s="449">
        <v>210021716</v>
      </c>
      <c r="E412" s="225" t="s">
        <v>3594</v>
      </c>
      <c r="F412" s="225">
        <v>22100347</v>
      </c>
      <c r="G412" s="38" t="s">
        <v>1563</v>
      </c>
      <c r="H412" s="38" t="s">
        <v>900</v>
      </c>
      <c r="I412" s="38" t="s">
        <v>901</v>
      </c>
      <c r="J412" s="38" t="s">
        <v>902</v>
      </c>
      <c r="K412" s="39" t="s">
        <v>150</v>
      </c>
      <c r="L412" s="40" t="s">
        <v>105</v>
      </c>
      <c r="M412" s="38" t="s">
        <v>121</v>
      </c>
      <c r="N412" s="41" t="s">
        <v>83</v>
      </c>
      <c r="O412" s="40" t="s">
        <v>107</v>
      </c>
      <c r="P412" s="38" t="s">
        <v>108</v>
      </c>
      <c r="Q412" s="41" t="s">
        <v>109</v>
      </c>
      <c r="R412" s="39" t="s">
        <v>110</v>
      </c>
      <c r="S412" s="40" t="s">
        <v>107</v>
      </c>
      <c r="T412" s="42" t="s">
        <v>122</v>
      </c>
      <c r="U412" s="38" t="s">
        <v>112</v>
      </c>
      <c r="V412" s="40">
        <v>60</v>
      </c>
      <c r="W412" s="38" t="s">
        <v>113</v>
      </c>
      <c r="X412" s="40"/>
      <c r="Y412" s="40"/>
      <c r="Z412" s="40"/>
      <c r="AA412" s="41">
        <v>30</v>
      </c>
      <c r="AB412" s="39">
        <v>60</v>
      </c>
      <c r="AC412" s="39">
        <v>10</v>
      </c>
      <c r="AD412" s="43" t="s">
        <v>114</v>
      </c>
      <c r="AE412" s="38" t="s">
        <v>115</v>
      </c>
      <c r="AF412" s="51">
        <v>200</v>
      </c>
      <c r="AG412" s="51">
        <v>5461.33</v>
      </c>
      <c r="AH412" s="44">
        <f t="shared" si="30"/>
        <v>1092266</v>
      </c>
      <c r="AI412" s="45">
        <f t="shared" si="32"/>
        <v>1223337.9200000002</v>
      </c>
      <c r="AJ412" s="46"/>
      <c r="AK412" s="47"/>
      <c r="AL412" s="46"/>
      <c r="AM412" s="46" t="s">
        <v>116</v>
      </c>
      <c r="AN412" s="36"/>
      <c r="AO412" s="38"/>
      <c r="AP412" s="38"/>
      <c r="AQ412" s="38"/>
      <c r="AR412" s="38" t="s">
        <v>909</v>
      </c>
      <c r="AS412" s="38" t="s">
        <v>909</v>
      </c>
      <c r="AT412" s="38"/>
      <c r="AU412" s="38"/>
      <c r="AV412" s="38"/>
      <c r="AW412" s="38"/>
      <c r="AX412" s="38"/>
      <c r="AY412" s="38"/>
      <c r="AZ412" s="50"/>
      <c r="BA412" s="50"/>
      <c r="BB412" s="50"/>
      <c r="BC412" s="50">
        <v>348</v>
      </c>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0"/>
      <c r="CI412" s="50"/>
      <c r="CJ412" s="50"/>
      <c r="CK412" s="50"/>
      <c r="CL412" s="50"/>
      <c r="CM412" s="50"/>
      <c r="CN412" s="50"/>
      <c r="CO412" s="50"/>
      <c r="CP412" s="50"/>
      <c r="CQ412" s="50"/>
      <c r="CR412" s="50"/>
      <c r="CS412" s="50"/>
      <c r="CT412" s="50"/>
      <c r="CU412" s="50"/>
      <c r="CV412" s="50"/>
      <c r="CW412" s="50"/>
      <c r="CX412" s="50"/>
      <c r="CY412" s="50"/>
      <c r="CZ412" s="50"/>
      <c r="DA412" s="50"/>
      <c r="DB412" s="50"/>
      <c r="DC412" s="50"/>
      <c r="DD412" s="50"/>
      <c r="DE412" s="50"/>
      <c r="DF412" s="50"/>
      <c r="DG412" s="50"/>
      <c r="DH412" s="50"/>
      <c r="DI412" s="50"/>
      <c r="DJ412" s="50"/>
      <c r="DK412" s="50"/>
      <c r="DL412" s="50"/>
      <c r="DM412" s="50"/>
      <c r="DN412" s="50"/>
      <c r="DO412" s="50"/>
      <c r="DP412" s="50"/>
      <c r="DQ412" s="50"/>
      <c r="DR412" s="50"/>
      <c r="DS412" s="50"/>
      <c r="DT412" s="50"/>
      <c r="DU412" s="50"/>
      <c r="DV412" s="50"/>
      <c r="DW412" s="50"/>
      <c r="DX412" s="50"/>
      <c r="DY412" s="50"/>
      <c r="DZ412" s="50"/>
      <c r="EA412" s="50"/>
      <c r="EB412" s="50"/>
      <c r="EC412" s="50"/>
      <c r="ED412" s="50"/>
      <c r="EE412" s="50"/>
      <c r="EF412" s="50"/>
      <c r="EG412" s="50"/>
      <c r="EH412" s="50"/>
      <c r="EI412" s="50"/>
      <c r="EJ412" s="50"/>
      <c r="EK412" s="50"/>
      <c r="EL412" s="50"/>
      <c r="EM412" s="50"/>
      <c r="EN412" s="50"/>
      <c r="EO412" s="50"/>
      <c r="EP412" s="50"/>
      <c r="EQ412" s="50"/>
      <c r="ER412" s="50"/>
      <c r="ES412" s="50"/>
      <c r="ET412" s="50"/>
      <c r="EU412" s="50"/>
      <c r="EV412" s="50"/>
      <c r="EW412" s="50"/>
      <c r="EX412" s="50"/>
      <c r="EY412" s="50"/>
      <c r="EZ412" s="50"/>
      <c r="FA412" s="50"/>
      <c r="FB412" s="50"/>
      <c r="FC412" s="50"/>
      <c r="FD412" s="50"/>
      <c r="FE412" s="50"/>
      <c r="FF412" s="50"/>
      <c r="FG412" s="50"/>
      <c r="FH412" s="50"/>
      <c r="FI412" s="50"/>
      <c r="FJ412" s="50"/>
      <c r="FK412" s="50"/>
      <c r="FL412" s="50"/>
      <c r="FM412" s="50"/>
      <c r="FN412" s="50"/>
      <c r="FO412" s="50"/>
      <c r="FP412" s="50"/>
      <c r="FQ412" s="50"/>
      <c r="FR412" s="50"/>
      <c r="FS412" s="50"/>
      <c r="FT412" s="50"/>
      <c r="FU412" s="50"/>
      <c r="FV412" s="50"/>
      <c r="FW412" s="50"/>
      <c r="FX412" s="50"/>
      <c r="FY412" s="50"/>
      <c r="FZ412" s="50"/>
      <c r="GA412" s="50"/>
      <c r="GB412" s="50"/>
      <c r="GC412" s="50"/>
      <c r="GD412" s="50"/>
      <c r="GE412" s="50"/>
      <c r="GF412" s="50"/>
      <c r="GG412" s="50"/>
      <c r="GH412" s="50"/>
      <c r="GI412" s="50"/>
      <c r="GJ412" s="50"/>
      <c r="GK412" s="50"/>
      <c r="GL412" s="50"/>
      <c r="GM412" s="50"/>
      <c r="GN412" s="50"/>
      <c r="GO412" s="50"/>
      <c r="GP412" s="50"/>
      <c r="GQ412" s="50"/>
      <c r="GR412" s="50"/>
      <c r="GS412" s="50"/>
      <c r="GT412" s="50"/>
      <c r="GU412" s="50"/>
      <c r="GV412" s="50"/>
      <c r="GW412" s="50"/>
      <c r="GX412" s="50"/>
      <c r="GY412" s="50"/>
      <c r="GZ412" s="50"/>
      <c r="HA412" s="50"/>
      <c r="HB412" s="50"/>
      <c r="HC412" s="50"/>
      <c r="HD412" s="50"/>
      <c r="HE412" s="50"/>
      <c r="HF412" s="50"/>
      <c r="HG412" s="50"/>
      <c r="HH412" s="50"/>
      <c r="HI412" s="50"/>
      <c r="HJ412" s="50"/>
      <c r="HK412" s="50"/>
      <c r="HL412" s="50"/>
      <c r="HM412" s="50"/>
      <c r="HN412" s="50"/>
      <c r="HO412" s="50"/>
      <c r="HP412" s="50"/>
      <c r="HQ412" s="50"/>
      <c r="HR412" s="50"/>
      <c r="HS412" s="50"/>
      <c r="HT412" s="50"/>
      <c r="HU412" s="50"/>
      <c r="HV412" s="50"/>
      <c r="HW412" s="50"/>
      <c r="HX412" s="50"/>
      <c r="HY412" s="50"/>
      <c r="HZ412" s="50"/>
      <c r="IA412" s="50"/>
      <c r="IB412" s="50"/>
      <c r="IC412" s="50"/>
      <c r="ID412" s="50"/>
      <c r="IE412" s="50"/>
      <c r="IF412" s="50"/>
      <c r="IG412" s="50"/>
      <c r="IH412" s="50"/>
      <c r="II412" s="50"/>
      <c r="IJ412" s="50"/>
      <c r="IK412" s="50"/>
      <c r="IL412" s="50"/>
      <c r="IM412" s="50"/>
      <c r="IN412" s="50"/>
      <c r="IO412" s="50"/>
      <c r="IP412" s="50"/>
      <c r="IQ412" s="50"/>
      <c r="IR412" s="50"/>
      <c r="IS412" s="50"/>
      <c r="IT412" s="50"/>
      <c r="IU412" s="50"/>
      <c r="IV412" s="50"/>
      <c r="IW412" s="50"/>
    </row>
    <row r="413" spans="1:257" s="252" customFormat="1" ht="12.95" customHeight="1">
      <c r="A413" s="449" t="s">
        <v>848</v>
      </c>
      <c r="B413" s="449"/>
      <c r="C413" s="466" t="s">
        <v>2129</v>
      </c>
      <c r="D413" s="449">
        <v>210021717</v>
      </c>
      <c r="E413" s="225" t="s">
        <v>3595</v>
      </c>
      <c r="F413" s="225">
        <v>22100348</v>
      </c>
      <c r="G413" s="38" t="s">
        <v>1564</v>
      </c>
      <c r="H413" s="38" t="s">
        <v>900</v>
      </c>
      <c r="I413" s="38" t="s">
        <v>901</v>
      </c>
      <c r="J413" s="38" t="s">
        <v>902</v>
      </c>
      <c r="K413" s="39" t="s">
        <v>150</v>
      </c>
      <c r="L413" s="40" t="s">
        <v>105</v>
      </c>
      <c r="M413" s="38" t="s">
        <v>121</v>
      </c>
      <c r="N413" s="41" t="s">
        <v>83</v>
      </c>
      <c r="O413" s="40" t="s">
        <v>107</v>
      </c>
      <c r="P413" s="38" t="s">
        <v>108</v>
      </c>
      <c r="Q413" s="41" t="s">
        <v>109</v>
      </c>
      <c r="R413" s="39" t="s">
        <v>110</v>
      </c>
      <c r="S413" s="40" t="s">
        <v>107</v>
      </c>
      <c r="T413" s="42" t="s">
        <v>122</v>
      </c>
      <c r="U413" s="38" t="s">
        <v>112</v>
      </c>
      <c r="V413" s="40">
        <v>60</v>
      </c>
      <c r="W413" s="38" t="s">
        <v>113</v>
      </c>
      <c r="X413" s="40"/>
      <c r="Y413" s="40"/>
      <c r="Z413" s="40"/>
      <c r="AA413" s="41">
        <v>30</v>
      </c>
      <c r="AB413" s="39">
        <v>60</v>
      </c>
      <c r="AC413" s="39">
        <v>10</v>
      </c>
      <c r="AD413" s="43" t="s">
        <v>114</v>
      </c>
      <c r="AE413" s="38" t="s">
        <v>115</v>
      </c>
      <c r="AF413" s="51">
        <v>250</v>
      </c>
      <c r="AG413" s="51">
        <v>6784.35</v>
      </c>
      <c r="AH413" s="44">
        <f t="shared" si="30"/>
        <v>1696087.5</v>
      </c>
      <c r="AI413" s="45">
        <f t="shared" si="32"/>
        <v>1899618.0000000002</v>
      </c>
      <c r="AJ413" s="46"/>
      <c r="AK413" s="47"/>
      <c r="AL413" s="46"/>
      <c r="AM413" s="46" t="s">
        <v>116</v>
      </c>
      <c r="AN413" s="36"/>
      <c r="AO413" s="38"/>
      <c r="AP413" s="38"/>
      <c r="AQ413" s="38"/>
      <c r="AR413" s="38" t="s">
        <v>910</v>
      </c>
      <c r="AS413" s="38" t="s">
        <v>910</v>
      </c>
      <c r="AT413" s="38"/>
      <c r="AU413" s="38"/>
      <c r="AV413" s="38"/>
      <c r="AW413" s="38"/>
      <c r="AX413" s="38"/>
      <c r="AY413" s="38"/>
      <c r="AZ413" s="50"/>
      <c r="BA413" s="50"/>
      <c r="BB413" s="50"/>
      <c r="BC413" s="50">
        <v>349</v>
      </c>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0"/>
      <c r="CI413" s="50"/>
      <c r="CJ413" s="50"/>
      <c r="CK413" s="50"/>
      <c r="CL413" s="50"/>
      <c r="CM413" s="50"/>
      <c r="CN413" s="50"/>
      <c r="CO413" s="50"/>
      <c r="CP413" s="50"/>
      <c r="CQ413" s="50"/>
      <c r="CR413" s="50"/>
      <c r="CS413" s="50"/>
      <c r="CT413" s="50"/>
      <c r="CU413" s="50"/>
      <c r="CV413" s="50"/>
      <c r="CW413" s="50"/>
      <c r="CX413" s="50"/>
      <c r="CY413" s="50"/>
      <c r="CZ413" s="50"/>
      <c r="DA413" s="50"/>
      <c r="DB413" s="50"/>
      <c r="DC413" s="50"/>
      <c r="DD413" s="50"/>
      <c r="DE413" s="50"/>
      <c r="DF413" s="50"/>
      <c r="DG413" s="50"/>
      <c r="DH413" s="50"/>
      <c r="DI413" s="50"/>
      <c r="DJ413" s="50"/>
      <c r="DK413" s="50"/>
      <c r="DL413" s="50"/>
      <c r="DM413" s="50"/>
      <c r="DN413" s="50"/>
      <c r="DO413" s="50"/>
      <c r="DP413" s="50"/>
      <c r="DQ413" s="50"/>
      <c r="DR413" s="50"/>
      <c r="DS413" s="50"/>
      <c r="DT413" s="50"/>
      <c r="DU413" s="50"/>
      <c r="DV413" s="50"/>
      <c r="DW413" s="50"/>
      <c r="DX413" s="50"/>
      <c r="DY413" s="50"/>
      <c r="DZ413" s="50"/>
      <c r="EA413" s="50"/>
      <c r="EB413" s="50"/>
      <c r="EC413" s="50"/>
      <c r="ED413" s="50"/>
      <c r="EE413" s="50"/>
      <c r="EF413" s="50"/>
      <c r="EG413" s="50"/>
      <c r="EH413" s="50"/>
      <c r="EI413" s="50"/>
      <c r="EJ413" s="50"/>
      <c r="EK413" s="50"/>
      <c r="EL413" s="50"/>
      <c r="EM413" s="50"/>
      <c r="EN413" s="50"/>
      <c r="EO413" s="50"/>
      <c r="EP413" s="50"/>
      <c r="EQ413" s="50"/>
      <c r="ER413" s="50"/>
      <c r="ES413" s="50"/>
      <c r="ET413" s="50"/>
      <c r="EU413" s="50"/>
      <c r="EV413" s="50"/>
      <c r="EW413" s="50"/>
      <c r="EX413" s="50"/>
      <c r="EY413" s="50"/>
      <c r="EZ413" s="50"/>
      <c r="FA413" s="50"/>
      <c r="FB413" s="50"/>
      <c r="FC413" s="50"/>
      <c r="FD413" s="50"/>
      <c r="FE413" s="50"/>
      <c r="FF413" s="50"/>
      <c r="FG413" s="50"/>
      <c r="FH413" s="50"/>
      <c r="FI413" s="50"/>
      <c r="FJ413" s="50"/>
      <c r="FK413" s="50"/>
      <c r="FL413" s="50"/>
      <c r="FM413" s="50"/>
      <c r="FN413" s="50"/>
      <c r="FO413" s="50"/>
      <c r="FP413" s="50"/>
      <c r="FQ413" s="50"/>
      <c r="FR413" s="50"/>
      <c r="FS413" s="50"/>
      <c r="FT413" s="50"/>
      <c r="FU413" s="50"/>
      <c r="FV413" s="50"/>
      <c r="FW413" s="50"/>
      <c r="FX413" s="50"/>
      <c r="FY413" s="50"/>
      <c r="FZ413" s="50"/>
      <c r="GA413" s="50"/>
      <c r="GB413" s="50"/>
      <c r="GC413" s="50"/>
      <c r="GD413" s="50"/>
      <c r="GE413" s="50"/>
      <c r="GF413" s="50"/>
      <c r="GG413" s="50"/>
      <c r="GH413" s="50"/>
      <c r="GI413" s="50"/>
      <c r="GJ413" s="50"/>
      <c r="GK413" s="50"/>
      <c r="GL413" s="50"/>
      <c r="GM413" s="50"/>
      <c r="GN413" s="50"/>
      <c r="GO413" s="50"/>
      <c r="GP413" s="50"/>
      <c r="GQ413" s="50"/>
      <c r="GR413" s="50"/>
      <c r="GS413" s="50"/>
      <c r="GT413" s="50"/>
      <c r="GU413" s="50"/>
      <c r="GV413" s="50"/>
      <c r="GW413" s="50"/>
      <c r="GX413" s="50"/>
      <c r="GY413" s="50"/>
      <c r="GZ413" s="50"/>
      <c r="HA413" s="50"/>
      <c r="HB413" s="50"/>
      <c r="HC413" s="50"/>
      <c r="HD413" s="50"/>
      <c r="HE413" s="50"/>
      <c r="HF413" s="50"/>
      <c r="HG413" s="50"/>
      <c r="HH413" s="50"/>
      <c r="HI413" s="50"/>
      <c r="HJ413" s="50"/>
      <c r="HK413" s="50"/>
      <c r="HL413" s="50"/>
      <c r="HM413" s="50"/>
      <c r="HN413" s="50"/>
      <c r="HO413" s="50"/>
      <c r="HP413" s="50"/>
      <c r="HQ413" s="50"/>
      <c r="HR413" s="50"/>
      <c r="HS413" s="50"/>
      <c r="HT413" s="50"/>
      <c r="HU413" s="50"/>
      <c r="HV413" s="50"/>
      <c r="HW413" s="50"/>
      <c r="HX413" s="50"/>
      <c r="HY413" s="50"/>
      <c r="HZ413" s="50"/>
      <c r="IA413" s="50"/>
      <c r="IB413" s="50"/>
      <c r="IC413" s="50"/>
      <c r="ID413" s="50"/>
      <c r="IE413" s="50"/>
      <c r="IF413" s="50"/>
      <c r="IG413" s="50"/>
      <c r="IH413" s="50"/>
      <c r="II413" s="50"/>
      <c r="IJ413" s="50"/>
      <c r="IK413" s="50"/>
      <c r="IL413" s="50"/>
      <c r="IM413" s="50"/>
      <c r="IN413" s="50"/>
      <c r="IO413" s="50"/>
      <c r="IP413" s="50"/>
      <c r="IQ413" s="50"/>
      <c r="IR413" s="50"/>
      <c r="IS413" s="50"/>
      <c r="IT413" s="50"/>
      <c r="IU413" s="50"/>
      <c r="IV413" s="50"/>
      <c r="IW413" s="50"/>
    </row>
    <row r="414" spans="1:257" s="252" customFormat="1" ht="12.95" customHeight="1">
      <c r="A414" s="449" t="s">
        <v>848</v>
      </c>
      <c r="B414" s="449"/>
      <c r="C414" s="466" t="s">
        <v>2129</v>
      </c>
      <c r="D414" s="449">
        <v>210022106</v>
      </c>
      <c r="E414" s="225" t="s">
        <v>3596</v>
      </c>
      <c r="F414" s="225">
        <v>22100349</v>
      </c>
      <c r="G414" s="38" t="s">
        <v>1565</v>
      </c>
      <c r="H414" s="38" t="s">
        <v>900</v>
      </c>
      <c r="I414" s="38" t="s">
        <v>901</v>
      </c>
      <c r="J414" s="38" t="s">
        <v>902</v>
      </c>
      <c r="K414" s="39" t="s">
        <v>150</v>
      </c>
      <c r="L414" s="40" t="s">
        <v>105</v>
      </c>
      <c r="M414" s="38" t="s">
        <v>121</v>
      </c>
      <c r="N414" s="41" t="s">
        <v>83</v>
      </c>
      <c r="O414" s="40" t="s">
        <v>107</v>
      </c>
      <c r="P414" s="38" t="s">
        <v>108</v>
      </c>
      <c r="Q414" s="41" t="s">
        <v>109</v>
      </c>
      <c r="R414" s="39" t="s">
        <v>110</v>
      </c>
      <c r="S414" s="40" t="s">
        <v>107</v>
      </c>
      <c r="T414" s="42" t="s">
        <v>122</v>
      </c>
      <c r="U414" s="38" t="s">
        <v>112</v>
      </c>
      <c r="V414" s="40">
        <v>60</v>
      </c>
      <c r="W414" s="38" t="s">
        <v>113</v>
      </c>
      <c r="X414" s="40"/>
      <c r="Y414" s="40"/>
      <c r="Z414" s="40"/>
      <c r="AA414" s="41">
        <v>30</v>
      </c>
      <c r="AB414" s="39">
        <v>60</v>
      </c>
      <c r="AC414" s="39">
        <v>10</v>
      </c>
      <c r="AD414" s="43" t="s">
        <v>114</v>
      </c>
      <c r="AE414" s="38" t="s">
        <v>115</v>
      </c>
      <c r="AF414" s="51">
        <v>80</v>
      </c>
      <c r="AG414" s="51">
        <v>6291.67</v>
      </c>
      <c r="AH414" s="44">
        <f t="shared" si="30"/>
        <v>503333.6</v>
      </c>
      <c r="AI414" s="45">
        <f t="shared" si="32"/>
        <v>563733.63199999998</v>
      </c>
      <c r="AJ414" s="46"/>
      <c r="AK414" s="47"/>
      <c r="AL414" s="46"/>
      <c r="AM414" s="46" t="s">
        <v>116</v>
      </c>
      <c r="AN414" s="36"/>
      <c r="AO414" s="38"/>
      <c r="AP414" s="38"/>
      <c r="AQ414" s="38"/>
      <c r="AR414" s="38" t="s">
        <v>911</v>
      </c>
      <c r="AS414" s="38" t="s">
        <v>911</v>
      </c>
      <c r="AT414" s="38"/>
      <c r="AU414" s="38"/>
      <c r="AV414" s="38"/>
      <c r="AW414" s="38"/>
      <c r="AX414" s="38"/>
      <c r="AY414" s="38"/>
      <c r="AZ414" s="50"/>
      <c r="BA414" s="50"/>
      <c r="BB414" s="50"/>
      <c r="BC414" s="50">
        <v>350</v>
      </c>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0"/>
      <c r="CI414" s="50"/>
      <c r="CJ414" s="50"/>
      <c r="CK414" s="50"/>
      <c r="CL414" s="50"/>
      <c r="CM414" s="50"/>
      <c r="CN414" s="50"/>
      <c r="CO414" s="50"/>
      <c r="CP414" s="50"/>
      <c r="CQ414" s="50"/>
      <c r="CR414" s="50"/>
      <c r="CS414" s="50"/>
      <c r="CT414" s="50"/>
      <c r="CU414" s="50"/>
      <c r="CV414" s="50"/>
      <c r="CW414" s="50"/>
      <c r="CX414" s="50"/>
      <c r="CY414" s="50"/>
      <c r="CZ414" s="50"/>
      <c r="DA414" s="50"/>
      <c r="DB414" s="50"/>
      <c r="DC414" s="50"/>
      <c r="DD414" s="50"/>
      <c r="DE414" s="50"/>
      <c r="DF414" s="50"/>
      <c r="DG414" s="50"/>
      <c r="DH414" s="50"/>
      <c r="DI414" s="50"/>
      <c r="DJ414" s="50"/>
      <c r="DK414" s="50"/>
      <c r="DL414" s="50"/>
      <c r="DM414" s="50"/>
      <c r="DN414" s="50"/>
      <c r="DO414" s="50"/>
      <c r="DP414" s="50"/>
      <c r="DQ414" s="50"/>
      <c r="DR414" s="50"/>
      <c r="DS414" s="50"/>
      <c r="DT414" s="50"/>
      <c r="DU414" s="50"/>
      <c r="DV414" s="50"/>
      <c r="DW414" s="50"/>
      <c r="DX414" s="50"/>
      <c r="DY414" s="50"/>
      <c r="DZ414" s="50"/>
      <c r="EA414" s="50"/>
      <c r="EB414" s="50"/>
      <c r="EC414" s="50"/>
      <c r="ED414" s="50"/>
      <c r="EE414" s="50"/>
      <c r="EF414" s="50"/>
      <c r="EG414" s="50"/>
      <c r="EH414" s="50"/>
      <c r="EI414" s="50"/>
      <c r="EJ414" s="50"/>
      <c r="EK414" s="50"/>
      <c r="EL414" s="50"/>
      <c r="EM414" s="50"/>
      <c r="EN414" s="50"/>
      <c r="EO414" s="50"/>
      <c r="EP414" s="50"/>
      <c r="EQ414" s="50"/>
      <c r="ER414" s="50"/>
      <c r="ES414" s="50"/>
      <c r="ET414" s="50"/>
      <c r="EU414" s="50"/>
      <c r="EV414" s="50"/>
      <c r="EW414" s="50"/>
      <c r="EX414" s="50"/>
      <c r="EY414" s="50"/>
      <c r="EZ414" s="50"/>
      <c r="FA414" s="50"/>
      <c r="FB414" s="50"/>
      <c r="FC414" s="50"/>
      <c r="FD414" s="50"/>
      <c r="FE414" s="50"/>
      <c r="FF414" s="50"/>
      <c r="FG414" s="50"/>
      <c r="FH414" s="50"/>
      <c r="FI414" s="50"/>
      <c r="FJ414" s="50"/>
      <c r="FK414" s="50"/>
      <c r="FL414" s="50"/>
      <c r="FM414" s="50"/>
      <c r="FN414" s="50"/>
      <c r="FO414" s="50"/>
      <c r="FP414" s="50"/>
      <c r="FQ414" s="50"/>
      <c r="FR414" s="50"/>
      <c r="FS414" s="50"/>
      <c r="FT414" s="50"/>
      <c r="FU414" s="50"/>
      <c r="FV414" s="50"/>
      <c r="FW414" s="50"/>
      <c r="FX414" s="50"/>
      <c r="FY414" s="50"/>
      <c r="FZ414" s="50"/>
      <c r="GA414" s="50"/>
      <c r="GB414" s="50"/>
      <c r="GC414" s="50"/>
      <c r="GD414" s="50"/>
      <c r="GE414" s="50"/>
      <c r="GF414" s="50"/>
      <c r="GG414" s="50"/>
      <c r="GH414" s="50"/>
      <c r="GI414" s="50"/>
      <c r="GJ414" s="50"/>
      <c r="GK414" s="50"/>
      <c r="GL414" s="50"/>
      <c r="GM414" s="50"/>
      <c r="GN414" s="50"/>
      <c r="GO414" s="50"/>
      <c r="GP414" s="50"/>
      <c r="GQ414" s="50"/>
      <c r="GR414" s="50"/>
      <c r="GS414" s="50"/>
      <c r="GT414" s="50"/>
      <c r="GU414" s="50"/>
      <c r="GV414" s="50"/>
      <c r="GW414" s="50"/>
      <c r="GX414" s="50"/>
      <c r="GY414" s="50"/>
      <c r="GZ414" s="50"/>
      <c r="HA414" s="50"/>
      <c r="HB414" s="50"/>
      <c r="HC414" s="50"/>
      <c r="HD414" s="50"/>
      <c r="HE414" s="50"/>
      <c r="HF414" s="50"/>
      <c r="HG414" s="50"/>
      <c r="HH414" s="50"/>
      <c r="HI414" s="50"/>
      <c r="HJ414" s="50"/>
      <c r="HK414" s="50"/>
      <c r="HL414" s="50"/>
      <c r="HM414" s="50"/>
      <c r="HN414" s="50"/>
      <c r="HO414" s="50"/>
      <c r="HP414" s="50"/>
      <c r="HQ414" s="50"/>
      <c r="HR414" s="50"/>
      <c r="HS414" s="50"/>
      <c r="HT414" s="50"/>
      <c r="HU414" s="50"/>
      <c r="HV414" s="50"/>
      <c r="HW414" s="50"/>
      <c r="HX414" s="50"/>
      <c r="HY414" s="50"/>
      <c r="HZ414" s="50"/>
      <c r="IA414" s="50"/>
      <c r="IB414" s="50"/>
      <c r="IC414" s="50"/>
      <c r="ID414" s="50"/>
      <c r="IE414" s="50"/>
      <c r="IF414" s="50"/>
      <c r="IG414" s="50"/>
      <c r="IH414" s="50"/>
      <c r="II414" s="50"/>
      <c r="IJ414" s="50"/>
      <c r="IK414" s="50"/>
      <c r="IL414" s="50"/>
      <c r="IM414" s="50"/>
      <c r="IN414" s="50"/>
      <c r="IO414" s="50"/>
      <c r="IP414" s="50"/>
      <c r="IQ414" s="50"/>
      <c r="IR414" s="50"/>
      <c r="IS414" s="50"/>
      <c r="IT414" s="50"/>
      <c r="IU414" s="50"/>
      <c r="IV414" s="50"/>
      <c r="IW414" s="50"/>
    </row>
    <row r="415" spans="1:257" s="252" customFormat="1" ht="12.95" customHeight="1">
      <c r="A415" s="449" t="s">
        <v>848</v>
      </c>
      <c r="B415" s="449"/>
      <c r="C415" s="466"/>
      <c r="D415" s="449">
        <v>210028819</v>
      </c>
      <c r="E415" s="225" t="s">
        <v>3597</v>
      </c>
      <c r="F415" s="225">
        <v>22100350</v>
      </c>
      <c r="G415" s="38" t="s">
        <v>1566</v>
      </c>
      <c r="H415" s="38" t="s">
        <v>912</v>
      </c>
      <c r="I415" s="38" t="s">
        <v>913</v>
      </c>
      <c r="J415" s="38" t="s">
        <v>914</v>
      </c>
      <c r="K415" s="39" t="s">
        <v>150</v>
      </c>
      <c r="L415" s="40" t="s">
        <v>105</v>
      </c>
      <c r="M415" s="38" t="s">
        <v>121</v>
      </c>
      <c r="N415" s="41" t="s">
        <v>83</v>
      </c>
      <c r="O415" s="40" t="s">
        <v>107</v>
      </c>
      <c r="P415" s="38" t="s">
        <v>108</v>
      </c>
      <c r="Q415" s="41" t="s">
        <v>109</v>
      </c>
      <c r="R415" s="39" t="s">
        <v>110</v>
      </c>
      <c r="S415" s="40" t="s">
        <v>107</v>
      </c>
      <c r="T415" s="42" t="s">
        <v>122</v>
      </c>
      <c r="U415" s="38" t="s">
        <v>112</v>
      </c>
      <c r="V415" s="40">
        <v>60</v>
      </c>
      <c r="W415" s="38" t="s">
        <v>113</v>
      </c>
      <c r="X415" s="40"/>
      <c r="Y415" s="40"/>
      <c r="Z415" s="40"/>
      <c r="AA415" s="41">
        <v>30</v>
      </c>
      <c r="AB415" s="39">
        <v>60</v>
      </c>
      <c r="AC415" s="39">
        <v>10</v>
      </c>
      <c r="AD415" s="43" t="s">
        <v>129</v>
      </c>
      <c r="AE415" s="38" t="s">
        <v>115</v>
      </c>
      <c r="AF415" s="51">
        <v>259</v>
      </c>
      <c r="AG415" s="51">
        <v>3960</v>
      </c>
      <c r="AH415" s="44">
        <f t="shared" si="30"/>
        <v>1025640</v>
      </c>
      <c r="AI415" s="45">
        <f t="shared" si="32"/>
        <v>1148716.8</v>
      </c>
      <c r="AJ415" s="46"/>
      <c r="AK415" s="47"/>
      <c r="AL415" s="46"/>
      <c r="AM415" s="46" t="s">
        <v>116</v>
      </c>
      <c r="AN415" s="36"/>
      <c r="AO415" s="38"/>
      <c r="AP415" s="38"/>
      <c r="AQ415" s="38"/>
      <c r="AR415" s="38" t="s">
        <v>915</v>
      </c>
      <c r="AS415" s="38" t="s">
        <v>915</v>
      </c>
      <c r="AT415" s="38"/>
      <c r="AU415" s="38"/>
      <c r="AV415" s="38"/>
      <c r="AW415" s="38"/>
      <c r="AX415" s="38"/>
      <c r="AY415" s="38"/>
      <c r="AZ415" s="50"/>
      <c r="BA415" s="50"/>
      <c r="BB415" s="50"/>
      <c r="BC415" s="50">
        <v>351</v>
      </c>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0"/>
      <c r="CI415" s="50"/>
      <c r="CJ415" s="50"/>
      <c r="CK415" s="50"/>
      <c r="CL415" s="50"/>
      <c r="CM415" s="50"/>
      <c r="CN415" s="50"/>
      <c r="CO415" s="50"/>
      <c r="CP415" s="50"/>
      <c r="CQ415" s="50"/>
      <c r="CR415" s="50"/>
      <c r="CS415" s="50"/>
      <c r="CT415" s="50"/>
      <c r="CU415" s="50"/>
      <c r="CV415" s="50"/>
      <c r="CW415" s="50"/>
      <c r="CX415" s="50"/>
      <c r="CY415" s="50"/>
      <c r="CZ415" s="50"/>
      <c r="DA415" s="50"/>
      <c r="DB415" s="50"/>
      <c r="DC415" s="50"/>
      <c r="DD415" s="50"/>
      <c r="DE415" s="50"/>
      <c r="DF415" s="50"/>
      <c r="DG415" s="50"/>
      <c r="DH415" s="50"/>
      <c r="DI415" s="50"/>
      <c r="DJ415" s="50"/>
      <c r="DK415" s="50"/>
      <c r="DL415" s="50"/>
      <c r="DM415" s="50"/>
      <c r="DN415" s="50"/>
      <c r="DO415" s="50"/>
      <c r="DP415" s="50"/>
      <c r="DQ415" s="50"/>
      <c r="DR415" s="50"/>
      <c r="DS415" s="50"/>
      <c r="DT415" s="50"/>
      <c r="DU415" s="50"/>
      <c r="DV415" s="50"/>
      <c r="DW415" s="50"/>
      <c r="DX415" s="50"/>
      <c r="DY415" s="50"/>
      <c r="DZ415" s="50"/>
      <c r="EA415" s="50"/>
      <c r="EB415" s="50"/>
      <c r="EC415" s="50"/>
      <c r="ED415" s="50"/>
      <c r="EE415" s="50"/>
      <c r="EF415" s="50"/>
      <c r="EG415" s="50"/>
      <c r="EH415" s="50"/>
      <c r="EI415" s="50"/>
      <c r="EJ415" s="50"/>
      <c r="EK415" s="50"/>
      <c r="EL415" s="50"/>
      <c r="EM415" s="50"/>
      <c r="EN415" s="50"/>
      <c r="EO415" s="50"/>
      <c r="EP415" s="50"/>
      <c r="EQ415" s="50"/>
      <c r="ER415" s="50"/>
      <c r="ES415" s="50"/>
      <c r="ET415" s="50"/>
      <c r="EU415" s="50"/>
      <c r="EV415" s="50"/>
      <c r="EW415" s="50"/>
      <c r="EX415" s="50"/>
      <c r="EY415" s="50"/>
      <c r="EZ415" s="50"/>
      <c r="FA415" s="50"/>
      <c r="FB415" s="50"/>
      <c r="FC415" s="50"/>
      <c r="FD415" s="50"/>
      <c r="FE415" s="50"/>
      <c r="FF415" s="50"/>
      <c r="FG415" s="50"/>
      <c r="FH415" s="50"/>
      <c r="FI415" s="50"/>
      <c r="FJ415" s="50"/>
      <c r="FK415" s="50"/>
      <c r="FL415" s="50"/>
      <c r="FM415" s="50"/>
      <c r="FN415" s="50"/>
      <c r="FO415" s="50"/>
      <c r="FP415" s="50"/>
      <c r="FQ415" s="50"/>
      <c r="FR415" s="50"/>
      <c r="FS415" s="50"/>
      <c r="FT415" s="50"/>
      <c r="FU415" s="50"/>
      <c r="FV415" s="50"/>
      <c r="FW415" s="50"/>
      <c r="FX415" s="50"/>
      <c r="FY415" s="50"/>
      <c r="FZ415" s="50"/>
      <c r="GA415" s="50"/>
      <c r="GB415" s="50"/>
      <c r="GC415" s="50"/>
      <c r="GD415" s="50"/>
      <c r="GE415" s="50"/>
      <c r="GF415" s="50"/>
      <c r="GG415" s="50"/>
      <c r="GH415" s="50"/>
      <c r="GI415" s="50"/>
      <c r="GJ415" s="50"/>
      <c r="GK415" s="50"/>
      <c r="GL415" s="50"/>
      <c r="GM415" s="50"/>
      <c r="GN415" s="50"/>
      <c r="GO415" s="50"/>
      <c r="GP415" s="50"/>
      <c r="GQ415" s="50"/>
      <c r="GR415" s="50"/>
      <c r="GS415" s="50"/>
      <c r="GT415" s="50"/>
      <c r="GU415" s="50"/>
      <c r="GV415" s="50"/>
      <c r="GW415" s="50"/>
      <c r="GX415" s="50"/>
      <c r="GY415" s="50"/>
      <c r="GZ415" s="50"/>
      <c r="HA415" s="50"/>
      <c r="HB415" s="50"/>
      <c r="HC415" s="50"/>
      <c r="HD415" s="50"/>
      <c r="HE415" s="50"/>
      <c r="HF415" s="50"/>
      <c r="HG415" s="50"/>
      <c r="HH415" s="50"/>
      <c r="HI415" s="50"/>
      <c r="HJ415" s="50"/>
      <c r="HK415" s="50"/>
      <c r="HL415" s="50"/>
      <c r="HM415" s="50"/>
      <c r="HN415" s="50"/>
      <c r="HO415" s="50"/>
      <c r="HP415" s="50"/>
      <c r="HQ415" s="50"/>
      <c r="HR415" s="50"/>
      <c r="HS415" s="50"/>
      <c r="HT415" s="50"/>
      <c r="HU415" s="50"/>
      <c r="HV415" s="50"/>
      <c r="HW415" s="50"/>
      <c r="HX415" s="50"/>
      <c r="HY415" s="50"/>
      <c r="HZ415" s="50"/>
      <c r="IA415" s="50"/>
      <c r="IB415" s="50"/>
      <c r="IC415" s="50"/>
      <c r="ID415" s="50"/>
      <c r="IE415" s="50"/>
      <c r="IF415" s="50"/>
      <c r="IG415" s="50"/>
      <c r="IH415" s="50"/>
      <c r="II415" s="50"/>
      <c r="IJ415" s="50"/>
      <c r="IK415" s="50"/>
      <c r="IL415" s="50"/>
      <c r="IM415" s="50"/>
      <c r="IN415" s="50"/>
      <c r="IO415" s="50"/>
      <c r="IP415" s="50"/>
      <c r="IQ415" s="50"/>
      <c r="IR415" s="50"/>
      <c r="IS415" s="50"/>
      <c r="IT415" s="50"/>
      <c r="IU415" s="50"/>
      <c r="IV415" s="50"/>
      <c r="IW415" s="50"/>
    </row>
    <row r="416" spans="1:257" s="252" customFormat="1" ht="12.95" customHeight="1">
      <c r="A416" s="449" t="s">
        <v>848</v>
      </c>
      <c r="B416" s="449"/>
      <c r="C416" s="466"/>
      <c r="D416" s="449">
        <v>210033209</v>
      </c>
      <c r="E416" s="225" t="s">
        <v>3598</v>
      </c>
      <c r="F416" s="225">
        <v>22100351</v>
      </c>
      <c r="G416" s="38" t="s">
        <v>1567</v>
      </c>
      <c r="H416" s="38" t="s">
        <v>912</v>
      </c>
      <c r="I416" s="38" t="s">
        <v>913</v>
      </c>
      <c r="J416" s="38" t="s">
        <v>914</v>
      </c>
      <c r="K416" s="39" t="s">
        <v>150</v>
      </c>
      <c r="L416" s="40" t="s">
        <v>105</v>
      </c>
      <c r="M416" s="38" t="s">
        <v>121</v>
      </c>
      <c r="N416" s="41" t="s">
        <v>83</v>
      </c>
      <c r="O416" s="40" t="s">
        <v>107</v>
      </c>
      <c r="P416" s="38" t="s">
        <v>108</v>
      </c>
      <c r="Q416" s="41" t="s">
        <v>109</v>
      </c>
      <c r="R416" s="39" t="s">
        <v>110</v>
      </c>
      <c r="S416" s="40" t="s">
        <v>107</v>
      </c>
      <c r="T416" s="42" t="s">
        <v>122</v>
      </c>
      <c r="U416" s="38" t="s">
        <v>112</v>
      </c>
      <c r="V416" s="40">
        <v>60</v>
      </c>
      <c r="W416" s="38" t="s">
        <v>113</v>
      </c>
      <c r="X416" s="40"/>
      <c r="Y416" s="40"/>
      <c r="Z416" s="40"/>
      <c r="AA416" s="41">
        <v>30</v>
      </c>
      <c r="AB416" s="39">
        <v>60</v>
      </c>
      <c r="AC416" s="39">
        <v>10</v>
      </c>
      <c r="AD416" s="43" t="s">
        <v>129</v>
      </c>
      <c r="AE416" s="38" t="s">
        <v>115</v>
      </c>
      <c r="AF416" s="51">
        <v>282</v>
      </c>
      <c r="AG416" s="51">
        <v>26500</v>
      </c>
      <c r="AH416" s="44">
        <f t="shared" si="30"/>
        <v>7473000</v>
      </c>
      <c r="AI416" s="45">
        <f t="shared" si="32"/>
        <v>8369760.0000000009</v>
      </c>
      <c r="AJ416" s="46"/>
      <c r="AK416" s="47"/>
      <c r="AL416" s="46"/>
      <c r="AM416" s="46" t="s">
        <v>116</v>
      </c>
      <c r="AN416" s="36"/>
      <c r="AO416" s="38"/>
      <c r="AP416" s="38"/>
      <c r="AQ416" s="38"/>
      <c r="AR416" s="38" t="s">
        <v>916</v>
      </c>
      <c r="AS416" s="38" t="s">
        <v>916</v>
      </c>
      <c r="AT416" s="38"/>
      <c r="AU416" s="38"/>
      <c r="AV416" s="38"/>
      <c r="AW416" s="38"/>
      <c r="AX416" s="38"/>
      <c r="AY416" s="38"/>
      <c r="AZ416" s="50"/>
      <c r="BA416" s="50"/>
      <c r="BB416" s="50"/>
      <c r="BC416" s="50">
        <v>352</v>
      </c>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0"/>
      <c r="CI416" s="50"/>
      <c r="CJ416" s="50"/>
      <c r="CK416" s="50"/>
      <c r="CL416" s="50"/>
      <c r="CM416" s="50"/>
      <c r="CN416" s="50"/>
      <c r="CO416" s="50"/>
      <c r="CP416" s="50"/>
      <c r="CQ416" s="50"/>
      <c r="CR416" s="50"/>
      <c r="CS416" s="50"/>
      <c r="CT416" s="50"/>
      <c r="CU416" s="50"/>
      <c r="CV416" s="50"/>
      <c r="CW416" s="50"/>
      <c r="CX416" s="50"/>
      <c r="CY416" s="50"/>
      <c r="CZ416" s="50"/>
      <c r="DA416" s="50"/>
      <c r="DB416" s="50"/>
      <c r="DC416" s="50"/>
      <c r="DD416" s="50"/>
      <c r="DE416" s="50"/>
      <c r="DF416" s="50"/>
      <c r="DG416" s="50"/>
      <c r="DH416" s="50"/>
      <c r="DI416" s="50"/>
      <c r="DJ416" s="50"/>
      <c r="DK416" s="50"/>
      <c r="DL416" s="50"/>
      <c r="DM416" s="50"/>
      <c r="DN416" s="50"/>
      <c r="DO416" s="50"/>
      <c r="DP416" s="50"/>
      <c r="DQ416" s="50"/>
      <c r="DR416" s="50"/>
      <c r="DS416" s="50"/>
      <c r="DT416" s="50"/>
      <c r="DU416" s="50"/>
      <c r="DV416" s="50"/>
      <c r="DW416" s="50"/>
      <c r="DX416" s="50"/>
      <c r="DY416" s="50"/>
      <c r="DZ416" s="50"/>
      <c r="EA416" s="50"/>
      <c r="EB416" s="50"/>
      <c r="EC416" s="50"/>
      <c r="ED416" s="50"/>
      <c r="EE416" s="50"/>
      <c r="EF416" s="50"/>
      <c r="EG416" s="50"/>
      <c r="EH416" s="50"/>
      <c r="EI416" s="50"/>
      <c r="EJ416" s="50"/>
      <c r="EK416" s="50"/>
      <c r="EL416" s="50"/>
      <c r="EM416" s="50"/>
      <c r="EN416" s="50"/>
      <c r="EO416" s="50"/>
      <c r="EP416" s="50"/>
      <c r="EQ416" s="50"/>
      <c r="ER416" s="50"/>
      <c r="ES416" s="50"/>
      <c r="ET416" s="50"/>
      <c r="EU416" s="50"/>
      <c r="EV416" s="50"/>
      <c r="EW416" s="50"/>
      <c r="EX416" s="50"/>
      <c r="EY416" s="50"/>
      <c r="EZ416" s="50"/>
      <c r="FA416" s="50"/>
      <c r="FB416" s="50"/>
      <c r="FC416" s="50"/>
      <c r="FD416" s="50"/>
      <c r="FE416" s="50"/>
      <c r="FF416" s="50"/>
      <c r="FG416" s="50"/>
      <c r="FH416" s="50"/>
      <c r="FI416" s="50"/>
      <c r="FJ416" s="50"/>
      <c r="FK416" s="50"/>
      <c r="FL416" s="50"/>
      <c r="FM416" s="50"/>
      <c r="FN416" s="50"/>
      <c r="FO416" s="50"/>
      <c r="FP416" s="50"/>
      <c r="FQ416" s="50"/>
      <c r="FR416" s="50"/>
      <c r="FS416" s="50"/>
      <c r="FT416" s="50"/>
      <c r="FU416" s="50"/>
      <c r="FV416" s="50"/>
      <c r="FW416" s="50"/>
      <c r="FX416" s="50"/>
      <c r="FY416" s="50"/>
      <c r="FZ416" s="50"/>
      <c r="GA416" s="50"/>
      <c r="GB416" s="50"/>
      <c r="GC416" s="50"/>
      <c r="GD416" s="50"/>
      <c r="GE416" s="50"/>
      <c r="GF416" s="50"/>
      <c r="GG416" s="50"/>
      <c r="GH416" s="50"/>
      <c r="GI416" s="50"/>
      <c r="GJ416" s="50"/>
      <c r="GK416" s="50"/>
      <c r="GL416" s="50"/>
      <c r="GM416" s="50"/>
      <c r="GN416" s="50"/>
      <c r="GO416" s="50"/>
      <c r="GP416" s="50"/>
      <c r="GQ416" s="50"/>
      <c r="GR416" s="50"/>
      <c r="GS416" s="50"/>
      <c r="GT416" s="50"/>
      <c r="GU416" s="50"/>
      <c r="GV416" s="50"/>
      <c r="GW416" s="50"/>
      <c r="GX416" s="50"/>
      <c r="GY416" s="50"/>
      <c r="GZ416" s="50"/>
      <c r="HA416" s="50"/>
      <c r="HB416" s="50"/>
      <c r="HC416" s="50"/>
      <c r="HD416" s="50"/>
      <c r="HE416" s="50"/>
      <c r="HF416" s="50"/>
      <c r="HG416" s="50"/>
      <c r="HH416" s="50"/>
      <c r="HI416" s="50"/>
      <c r="HJ416" s="50"/>
      <c r="HK416" s="50"/>
      <c r="HL416" s="50"/>
      <c r="HM416" s="50"/>
      <c r="HN416" s="50"/>
      <c r="HO416" s="50"/>
      <c r="HP416" s="50"/>
      <c r="HQ416" s="50"/>
      <c r="HR416" s="50"/>
      <c r="HS416" s="50"/>
      <c r="HT416" s="50"/>
      <c r="HU416" s="50"/>
      <c r="HV416" s="50"/>
      <c r="HW416" s="50"/>
      <c r="HX416" s="50"/>
      <c r="HY416" s="50"/>
      <c r="HZ416" s="50"/>
      <c r="IA416" s="50"/>
      <c r="IB416" s="50"/>
      <c r="IC416" s="50"/>
      <c r="ID416" s="50"/>
      <c r="IE416" s="50"/>
      <c r="IF416" s="50"/>
      <c r="IG416" s="50"/>
      <c r="IH416" s="50"/>
      <c r="II416" s="50"/>
      <c r="IJ416" s="50"/>
      <c r="IK416" s="50"/>
      <c r="IL416" s="50"/>
      <c r="IM416" s="50"/>
      <c r="IN416" s="50"/>
      <c r="IO416" s="50"/>
      <c r="IP416" s="50"/>
      <c r="IQ416" s="50"/>
      <c r="IR416" s="50"/>
      <c r="IS416" s="50"/>
      <c r="IT416" s="50"/>
      <c r="IU416" s="50"/>
      <c r="IV416" s="50"/>
      <c r="IW416" s="50"/>
    </row>
    <row r="417" spans="1:257" s="252" customFormat="1" ht="12.95" customHeight="1">
      <c r="A417" s="449" t="s">
        <v>848</v>
      </c>
      <c r="B417" s="449"/>
      <c r="C417" s="466"/>
      <c r="D417" s="449">
        <v>210029694</v>
      </c>
      <c r="E417" s="225" t="s">
        <v>3599</v>
      </c>
      <c r="F417" s="225">
        <v>22100352</v>
      </c>
      <c r="G417" s="38" t="s">
        <v>1568</v>
      </c>
      <c r="H417" s="38" t="s">
        <v>917</v>
      </c>
      <c r="I417" s="38" t="s">
        <v>913</v>
      </c>
      <c r="J417" s="38" t="s">
        <v>918</v>
      </c>
      <c r="K417" s="39" t="s">
        <v>150</v>
      </c>
      <c r="L417" s="40" t="s">
        <v>105</v>
      </c>
      <c r="M417" s="38" t="s">
        <v>121</v>
      </c>
      <c r="N417" s="41" t="s">
        <v>83</v>
      </c>
      <c r="O417" s="40" t="s">
        <v>107</v>
      </c>
      <c r="P417" s="38" t="s">
        <v>108</v>
      </c>
      <c r="Q417" s="41" t="s">
        <v>109</v>
      </c>
      <c r="R417" s="39" t="s">
        <v>110</v>
      </c>
      <c r="S417" s="40" t="s">
        <v>107</v>
      </c>
      <c r="T417" s="42" t="s">
        <v>122</v>
      </c>
      <c r="U417" s="38" t="s">
        <v>112</v>
      </c>
      <c r="V417" s="40">
        <v>60</v>
      </c>
      <c r="W417" s="38" t="s">
        <v>113</v>
      </c>
      <c r="X417" s="40"/>
      <c r="Y417" s="40"/>
      <c r="Z417" s="40"/>
      <c r="AA417" s="41">
        <v>30</v>
      </c>
      <c r="AB417" s="39">
        <v>60</v>
      </c>
      <c r="AC417" s="39">
        <v>10</v>
      </c>
      <c r="AD417" s="43" t="s">
        <v>129</v>
      </c>
      <c r="AE417" s="38" t="s">
        <v>115</v>
      </c>
      <c r="AF417" s="51">
        <v>64</v>
      </c>
      <c r="AG417" s="51">
        <v>198606.5</v>
      </c>
      <c r="AH417" s="44">
        <f t="shared" si="30"/>
        <v>12710816</v>
      </c>
      <c r="AI417" s="45">
        <f t="shared" si="32"/>
        <v>14236113.920000002</v>
      </c>
      <c r="AJ417" s="46"/>
      <c r="AK417" s="47"/>
      <c r="AL417" s="46"/>
      <c r="AM417" s="46" t="s">
        <v>116</v>
      </c>
      <c r="AN417" s="36"/>
      <c r="AO417" s="38"/>
      <c r="AP417" s="38"/>
      <c r="AQ417" s="38"/>
      <c r="AR417" s="38" t="s">
        <v>919</v>
      </c>
      <c r="AS417" s="38" t="s">
        <v>919</v>
      </c>
      <c r="AT417" s="38"/>
      <c r="AU417" s="38"/>
      <c r="AV417" s="38"/>
      <c r="AW417" s="38"/>
      <c r="AX417" s="38"/>
      <c r="AY417" s="38"/>
      <c r="AZ417" s="50"/>
      <c r="BA417" s="50"/>
      <c r="BB417" s="50"/>
      <c r="BC417" s="50">
        <v>353</v>
      </c>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0"/>
      <c r="CI417" s="50"/>
      <c r="CJ417" s="50"/>
      <c r="CK417" s="50"/>
      <c r="CL417" s="50"/>
      <c r="CM417" s="50"/>
      <c r="CN417" s="50"/>
      <c r="CO417" s="50"/>
      <c r="CP417" s="50"/>
      <c r="CQ417" s="50"/>
      <c r="CR417" s="50"/>
      <c r="CS417" s="50"/>
      <c r="CT417" s="50"/>
      <c r="CU417" s="50"/>
      <c r="CV417" s="50"/>
      <c r="CW417" s="50"/>
      <c r="CX417" s="50"/>
      <c r="CY417" s="50"/>
      <c r="CZ417" s="50"/>
      <c r="DA417" s="50"/>
      <c r="DB417" s="50"/>
      <c r="DC417" s="50"/>
      <c r="DD417" s="50"/>
      <c r="DE417" s="50"/>
      <c r="DF417" s="50"/>
      <c r="DG417" s="50"/>
      <c r="DH417" s="50"/>
      <c r="DI417" s="50"/>
      <c r="DJ417" s="50"/>
      <c r="DK417" s="50"/>
      <c r="DL417" s="50"/>
      <c r="DM417" s="50"/>
      <c r="DN417" s="50"/>
      <c r="DO417" s="50"/>
      <c r="DP417" s="50"/>
      <c r="DQ417" s="50"/>
      <c r="DR417" s="50"/>
      <c r="DS417" s="50"/>
      <c r="DT417" s="50"/>
      <c r="DU417" s="50"/>
      <c r="DV417" s="50"/>
      <c r="DW417" s="50"/>
      <c r="DX417" s="50"/>
      <c r="DY417" s="50"/>
      <c r="DZ417" s="50"/>
      <c r="EA417" s="50"/>
      <c r="EB417" s="50"/>
      <c r="EC417" s="50"/>
      <c r="ED417" s="50"/>
      <c r="EE417" s="50"/>
      <c r="EF417" s="50"/>
      <c r="EG417" s="50"/>
      <c r="EH417" s="50"/>
      <c r="EI417" s="50"/>
      <c r="EJ417" s="50"/>
      <c r="EK417" s="50"/>
      <c r="EL417" s="50"/>
      <c r="EM417" s="50"/>
      <c r="EN417" s="50"/>
      <c r="EO417" s="50"/>
      <c r="EP417" s="50"/>
      <c r="EQ417" s="50"/>
      <c r="ER417" s="50"/>
      <c r="ES417" s="50"/>
      <c r="ET417" s="50"/>
      <c r="EU417" s="50"/>
      <c r="EV417" s="50"/>
      <c r="EW417" s="50"/>
      <c r="EX417" s="50"/>
      <c r="EY417" s="50"/>
      <c r="EZ417" s="50"/>
      <c r="FA417" s="50"/>
      <c r="FB417" s="50"/>
      <c r="FC417" s="50"/>
      <c r="FD417" s="50"/>
      <c r="FE417" s="50"/>
      <c r="FF417" s="50"/>
      <c r="FG417" s="50"/>
      <c r="FH417" s="50"/>
      <c r="FI417" s="50"/>
      <c r="FJ417" s="50"/>
      <c r="FK417" s="50"/>
      <c r="FL417" s="50"/>
      <c r="FM417" s="50"/>
      <c r="FN417" s="50"/>
      <c r="FO417" s="50"/>
      <c r="FP417" s="50"/>
      <c r="FQ417" s="50"/>
      <c r="FR417" s="50"/>
      <c r="FS417" s="50"/>
      <c r="FT417" s="50"/>
      <c r="FU417" s="50"/>
      <c r="FV417" s="50"/>
      <c r="FW417" s="50"/>
      <c r="FX417" s="50"/>
      <c r="FY417" s="50"/>
      <c r="FZ417" s="50"/>
      <c r="GA417" s="50"/>
      <c r="GB417" s="50"/>
      <c r="GC417" s="50"/>
      <c r="GD417" s="50"/>
      <c r="GE417" s="50"/>
      <c r="GF417" s="50"/>
      <c r="GG417" s="50"/>
      <c r="GH417" s="50"/>
      <c r="GI417" s="50"/>
      <c r="GJ417" s="50"/>
      <c r="GK417" s="50"/>
      <c r="GL417" s="50"/>
      <c r="GM417" s="50"/>
      <c r="GN417" s="50"/>
      <c r="GO417" s="50"/>
      <c r="GP417" s="50"/>
      <c r="GQ417" s="50"/>
      <c r="GR417" s="50"/>
      <c r="GS417" s="50"/>
      <c r="GT417" s="50"/>
      <c r="GU417" s="50"/>
      <c r="GV417" s="50"/>
      <c r="GW417" s="50"/>
      <c r="GX417" s="50"/>
      <c r="GY417" s="50"/>
      <c r="GZ417" s="50"/>
      <c r="HA417" s="50"/>
      <c r="HB417" s="50"/>
      <c r="HC417" s="50"/>
      <c r="HD417" s="50"/>
      <c r="HE417" s="50"/>
      <c r="HF417" s="50"/>
      <c r="HG417" s="50"/>
      <c r="HH417" s="50"/>
      <c r="HI417" s="50"/>
      <c r="HJ417" s="50"/>
      <c r="HK417" s="50"/>
      <c r="HL417" s="50"/>
      <c r="HM417" s="50"/>
      <c r="HN417" s="50"/>
      <c r="HO417" s="50"/>
      <c r="HP417" s="50"/>
      <c r="HQ417" s="50"/>
      <c r="HR417" s="50"/>
      <c r="HS417" s="50"/>
      <c r="HT417" s="50"/>
      <c r="HU417" s="50"/>
      <c r="HV417" s="50"/>
      <c r="HW417" s="50"/>
      <c r="HX417" s="50"/>
      <c r="HY417" s="50"/>
      <c r="HZ417" s="50"/>
      <c r="IA417" s="50"/>
      <c r="IB417" s="50"/>
      <c r="IC417" s="50"/>
      <c r="ID417" s="50"/>
      <c r="IE417" s="50"/>
      <c r="IF417" s="50"/>
      <c r="IG417" s="50"/>
      <c r="IH417" s="50"/>
      <c r="II417" s="50"/>
      <c r="IJ417" s="50"/>
      <c r="IK417" s="50"/>
      <c r="IL417" s="50"/>
      <c r="IM417" s="50"/>
      <c r="IN417" s="50"/>
      <c r="IO417" s="50"/>
      <c r="IP417" s="50"/>
      <c r="IQ417" s="50"/>
      <c r="IR417" s="50"/>
      <c r="IS417" s="50"/>
      <c r="IT417" s="50"/>
      <c r="IU417" s="50"/>
      <c r="IV417" s="50"/>
      <c r="IW417" s="50"/>
    </row>
    <row r="418" spans="1:257" s="252" customFormat="1" ht="12.95" customHeight="1">
      <c r="A418" s="449" t="s">
        <v>848</v>
      </c>
      <c r="B418" s="449"/>
      <c r="C418" s="466"/>
      <c r="D418" s="449">
        <v>210035852</v>
      </c>
      <c r="E418" s="225" t="s">
        <v>3600</v>
      </c>
      <c r="F418" s="225">
        <v>22100353</v>
      </c>
      <c r="G418" s="38" t="s">
        <v>1569</v>
      </c>
      <c r="H418" s="38" t="s">
        <v>920</v>
      </c>
      <c r="I418" s="38" t="s">
        <v>921</v>
      </c>
      <c r="J418" s="38" t="s">
        <v>922</v>
      </c>
      <c r="K418" s="39" t="s">
        <v>104</v>
      </c>
      <c r="L418" s="40" t="s">
        <v>105</v>
      </c>
      <c r="M418" s="38" t="s">
        <v>121</v>
      </c>
      <c r="N418" s="41" t="s">
        <v>83</v>
      </c>
      <c r="O418" s="40" t="s">
        <v>107</v>
      </c>
      <c r="P418" s="38" t="s">
        <v>108</v>
      </c>
      <c r="Q418" s="41" t="s">
        <v>109</v>
      </c>
      <c r="R418" s="39" t="s">
        <v>110</v>
      </c>
      <c r="S418" s="40" t="s">
        <v>107</v>
      </c>
      <c r="T418" s="42" t="s">
        <v>122</v>
      </c>
      <c r="U418" s="38" t="s">
        <v>112</v>
      </c>
      <c r="V418" s="40">
        <v>60</v>
      </c>
      <c r="W418" s="38" t="s">
        <v>113</v>
      </c>
      <c r="X418" s="40"/>
      <c r="Y418" s="40"/>
      <c r="Z418" s="40"/>
      <c r="AA418" s="41">
        <v>30</v>
      </c>
      <c r="AB418" s="39">
        <v>60</v>
      </c>
      <c r="AC418" s="39">
        <v>10</v>
      </c>
      <c r="AD418" s="43" t="s">
        <v>123</v>
      </c>
      <c r="AE418" s="38" t="s">
        <v>115</v>
      </c>
      <c r="AF418" s="51">
        <v>45</v>
      </c>
      <c r="AG418" s="51">
        <v>316665.15000000002</v>
      </c>
      <c r="AH418" s="44">
        <f t="shared" si="30"/>
        <v>14249931.750000002</v>
      </c>
      <c r="AI418" s="45">
        <f t="shared" si="32"/>
        <v>15959923.560000004</v>
      </c>
      <c r="AJ418" s="46"/>
      <c r="AK418" s="47"/>
      <c r="AL418" s="46"/>
      <c r="AM418" s="46" t="s">
        <v>116</v>
      </c>
      <c r="AN418" s="36"/>
      <c r="AO418" s="38"/>
      <c r="AP418" s="38"/>
      <c r="AQ418" s="38"/>
      <c r="AR418" s="38" t="s">
        <v>923</v>
      </c>
      <c r="AS418" s="38" t="s">
        <v>923</v>
      </c>
      <c r="AT418" s="38"/>
      <c r="AU418" s="38"/>
      <c r="AV418" s="38"/>
      <c r="AW418" s="38"/>
      <c r="AX418" s="38"/>
      <c r="AY418" s="38"/>
      <c r="AZ418" s="50"/>
      <c r="BA418" s="50"/>
      <c r="BB418" s="50"/>
      <c r="BC418" s="50">
        <v>354</v>
      </c>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0"/>
      <c r="CI418" s="50"/>
      <c r="CJ418" s="50"/>
      <c r="CK418" s="50"/>
      <c r="CL418" s="50"/>
      <c r="CM418" s="50"/>
      <c r="CN418" s="50"/>
      <c r="CO418" s="50"/>
      <c r="CP418" s="50"/>
      <c r="CQ418" s="50"/>
      <c r="CR418" s="50"/>
      <c r="CS418" s="50"/>
      <c r="CT418" s="50"/>
      <c r="CU418" s="50"/>
      <c r="CV418" s="50"/>
      <c r="CW418" s="50"/>
      <c r="CX418" s="50"/>
      <c r="CY418" s="50"/>
      <c r="CZ418" s="50"/>
      <c r="DA418" s="50"/>
      <c r="DB418" s="50"/>
      <c r="DC418" s="50"/>
      <c r="DD418" s="50"/>
      <c r="DE418" s="50"/>
      <c r="DF418" s="50"/>
      <c r="DG418" s="50"/>
      <c r="DH418" s="50"/>
      <c r="DI418" s="50"/>
      <c r="DJ418" s="50"/>
      <c r="DK418" s="50"/>
      <c r="DL418" s="50"/>
      <c r="DM418" s="50"/>
      <c r="DN418" s="50"/>
      <c r="DO418" s="50"/>
      <c r="DP418" s="50"/>
      <c r="DQ418" s="50"/>
      <c r="DR418" s="50"/>
      <c r="DS418" s="50"/>
      <c r="DT418" s="50"/>
      <c r="DU418" s="50"/>
      <c r="DV418" s="50"/>
      <c r="DW418" s="50"/>
      <c r="DX418" s="50"/>
      <c r="DY418" s="50"/>
      <c r="DZ418" s="50"/>
      <c r="EA418" s="50"/>
      <c r="EB418" s="50"/>
      <c r="EC418" s="50"/>
      <c r="ED418" s="50"/>
      <c r="EE418" s="50"/>
      <c r="EF418" s="50"/>
      <c r="EG418" s="50"/>
      <c r="EH418" s="50"/>
      <c r="EI418" s="50"/>
      <c r="EJ418" s="50"/>
      <c r="EK418" s="50"/>
      <c r="EL418" s="50"/>
      <c r="EM418" s="50"/>
      <c r="EN418" s="50"/>
      <c r="EO418" s="50"/>
      <c r="EP418" s="50"/>
      <c r="EQ418" s="50"/>
      <c r="ER418" s="50"/>
      <c r="ES418" s="50"/>
      <c r="ET418" s="50"/>
      <c r="EU418" s="50"/>
      <c r="EV418" s="50"/>
      <c r="EW418" s="50"/>
      <c r="EX418" s="50"/>
      <c r="EY418" s="50"/>
      <c r="EZ418" s="50"/>
      <c r="FA418" s="50"/>
      <c r="FB418" s="50"/>
      <c r="FC418" s="50"/>
      <c r="FD418" s="50"/>
      <c r="FE418" s="50"/>
      <c r="FF418" s="50"/>
      <c r="FG418" s="50"/>
      <c r="FH418" s="50"/>
      <c r="FI418" s="50"/>
      <c r="FJ418" s="50"/>
      <c r="FK418" s="50"/>
      <c r="FL418" s="50"/>
      <c r="FM418" s="50"/>
      <c r="FN418" s="50"/>
      <c r="FO418" s="50"/>
      <c r="FP418" s="50"/>
      <c r="FQ418" s="50"/>
      <c r="FR418" s="50"/>
      <c r="FS418" s="50"/>
      <c r="FT418" s="50"/>
      <c r="FU418" s="50"/>
      <c r="FV418" s="50"/>
      <c r="FW418" s="50"/>
      <c r="FX418" s="50"/>
      <c r="FY418" s="50"/>
      <c r="FZ418" s="50"/>
      <c r="GA418" s="50"/>
      <c r="GB418" s="50"/>
      <c r="GC418" s="50"/>
      <c r="GD418" s="50"/>
      <c r="GE418" s="50"/>
      <c r="GF418" s="50"/>
      <c r="GG418" s="50"/>
      <c r="GH418" s="50"/>
      <c r="GI418" s="50"/>
      <c r="GJ418" s="50"/>
      <c r="GK418" s="50"/>
      <c r="GL418" s="50"/>
      <c r="GM418" s="50"/>
      <c r="GN418" s="50"/>
      <c r="GO418" s="50"/>
      <c r="GP418" s="50"/>
      <c r="GQ418" s="50"/>
      <c r="GR418" s="50"/>
      <c r="GS418" s="50"/>
      <c r="GT418" s="50"/>
      <c r="GU418" s="50"/>
      <c r="GV418" s="50"/>
      <c r="GW418" s="50"/>
      <c r="GX418" s="50"/>
      <c r="GY418" s="50"/>
      <c r="GZ418" s="50"/>
      <c r="HA418" s="50"/>
      <c r="HB418" s="50"/>
      <c r="HC418" s="50"/>
      <c r="HD418" s="50"/>
      <c r="HE418" s="50"/>
      <c r="HF418" s="50"/>
      <c r="HG418" s="50"/>
      <c r="HH418" s="50"/>
      <c r="HI418" s="50"/>
      <c r="HJ418" s="50"/>
      <c r="HK418" s="50"/>
      <c r="HL418" s="50"/>
      <c r="HM418" s="50"/>
      <c r="HN418" s="50"/>
      <c r="HO418" s="50"/>
      <c r="HP418" s="50"/>
      <c r="HQ418" s="50"/>
      <c r="HR418" s="50"/>
      <c r="HS418" s="50"/>
      <c r="HT418" s="50"/>
      <c r="HU418" s="50"/>
      <c r="HV418" s="50"/>
      <c r="HW418" s="50"/>
      <c r="HX418" s="50"/>
      <c r="HY418" s="50"/>
      <c r="HZ418" s="50"/>
      <c r="IA418" s="50"/>
      <c r="IB418" s="50"/>
      <c r="IC418" s="50"/>
      <c r="ID418" s="50"/>
      <c r="IE418" s="50"/>
      <c r="IF418" s="50"/>
      <c r="IG418" s="50"/>
      <c r="IH418" s="50"/>
      <c r="II418" s="50"/>
      <c r="IJ418" s="50"/>
      <c r="IK418" s="50"/>
      <c r="IL418" s="50"/>
      <c r="IM418" s="50"/>
      <c r="IN418" s="50"/>
      <c r="IO418" s="50"/>
      <c r="IP418" s="50"/>
      <c r="IQ418" s="50"/>
      <c r="IR418" s="50"/>
      <c r="IS418" s="50"/>
      <c r="IT418" s="50"/>
      <c r="IU418" s="50"/>
      <c r="IV418" s="50"/>
      <c r="IW418" s="50"/>
    </row>
    <row r="419" spans="1:257" s="252" customFormat="1" ht="12.95" customHeight="1">
      <c r="A419" s="449" t="s">
        <v>848</v>
      </c>
      <c r="B419" s="449"/>
      <c r="C419" s="466"/>
      <c r="D419" s="449">
        <v>210033785</v>
      </c>
      <c r="E419" s="225" t="s">
        <v>1405</v>
      </c>
      <c r="F419" s="225">
        <v>22100354</v>
      </c>
      <c r="G419" s="38" t="s">
        <v>1570</v>
      </c>
      <c r="H419" s="38" t="s">
        <v>924</v>
      </c>
      <c r="I419" s="38" t="s">
        <v>925</v>
      </c>
      <c r="J419" s="38" t="s">
        <v>926</v>
      </c>
      <c r="K419" s="39" t="s">
        <v>104</v>
      </c>
      <c r="L419" s="40" t="s">
        <v>927</v>
      </c>
      <c r="M419" s="38" t="s">
        <v>121</v>
      </c>
      <c r="N419" s="41" t="s">
        <v>83</v>
      </c>
      <c r="O419" s="40" t="s">
        <v>107</v>
      </c>
      <c r="P419" s="38" t="s">
        <v>108</v>
      </c>
      <c r="Q419" s="41" t="s">
        <v>109</v>
      </c>
      <c r="R419" s="39" t="s">
        <v>110</v>
      </c>
      <c r="S419" s="40" t="s">
        <v>107</v>
      </c>
      <c r="T419" s="42" t="s">
        <v>122</v>
      </c>
      <c r="U419" s="38" t="s">
        <v>112</v>
      </c>
      <c r="V419" s="40">
        <v>90</v>
      </c>
      <c r="W419" s="38" t="s">
        <v>113</v>
      </c>
      <c r="X419" s="40"/>
      <c r="Y419" s="40"/>
      <c r="Z419" s="40"/>
      <c r="AA419" s="41">
        <v>30</v>
      </c>
      <c r="AB419" s="39">
        <v>60</v>
      </c>
      <c r="AC419" s="39">
        <v>10</v>
      </c>
      <c r="AD419" s="43" t="s">
        <v>129</v>
      </c>
      <c r="AE419" s="38" t="s">
        <v>115</v>
      </c>
      <c r="AF419" s="51">
        <v>700</v>
      </c>
      <c r="AG419" s="51">
        <v>55362.04</v>
      </c>
      <c r="AH419" s="44">
        <f t="shared" si="30"/>
        <v>38753428</v>
      </c>
      <c r="AI419" s="45">
        <f t="shared" si="32"/>
        <v>43403839.360000007</v>
      </c>
      <c r="AJ419" s="46"/>
      <c r="AK419" s="47"/>
      <c r="AL419" s="46"/>
      <c r="AM419" s="46" t="s">
        <v>116</v>
      </c>
      <c r="AN419" s="36"/>
      <c r="AO419" s="38"/>
      <c r="AP419" s="38"/>
      <c r="AQ419" s="38"/>
      <c r="AR419" s="38" t="s">
        <v>928</v>
      </c>
      <c r="AS419" s="38" t="s">
        <v>928</v>
      </c>
      <c r="AT419" s="38"/>
      <c r="AU419" s="38"/>
      <c r="AV419" s="38"/>
      <c r="AW419" s="38"/>
      <c r="AX419" s="38"/>
      <c r="AY419" s="38"/>
      <c r="AZ419" s="50"/>
      <c r="BA419" s="50"/>
      <c r="BB419" s="50"/>
      <c r="BC419" s="50">
        <v>355</v>
      </c>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c r="CM419" s="50"/>
      <c r="CN419" s="50"/>
      <c r="CO419" s="50"/>
      <c r="CP419" s="50"/>
      <c r="CQ419" s="50"/>
      <c r="CR419" s="50"/>
      <c r="CS419" s="50"/>
      <c r="CT419" s="50"/>
      <c r="CU419" s="50"/>
      <c r="CV419" s="50"/>
      <c r="CW419" s="50"/>
      <c r="CX419" s="50"/>
      <c r="CY419" s="50"/>
      <c r="CZ419" s="50"/>
      <c r="DA419" s="50"/>
      <c r="DB419" s="50"/>
      <c r="DC419" s="50"/>
      <c r="DD419" s="50"/>
      <c r="DE419" s="50"/>
      <c r="DF419" s="50"/>
      <c r="DG419" s="50"/>
      <c r="DH419" s="50"/>
      <c r="DI419" s="50"/>
      <c r="DJ419" s="50"/>
      <c r="DK419" s="50"/>
      <c r="DL419" s="50"/>
      <c r="DM419" s="50"/>
      <c r="DN419" s="50"/>
      <c r="DO419" s="50"/>
      <c r="DP419" s="50"/>
      <c r="DQ419" s="50"/>
      <c r="DR419" s="50"/>
      <c r="DS419" s="50"/>
      <c r="DT419" s="50"/>
      <c r="DU419" s="50"/>
      <c r="DV419" s="50"/>
      <c r="DW419" s="50"/>
      <c r="DX419" s="50"/>
      <c r="DY419" s="50"/>
      <c r="DZ419" s="50"/>
      <c r="EA419" s="50"/>
      <c r="EB419" s="50"/>
      <c r="EC419" s="50"/>
      <c r="ED419" s="50"/>
      <c r="EE419" s="50"/>
      <c r="EF419" s="50"/>
      <c r="EG419" s="50"/>
      <c r="EH419" s="50"/>
      <c r="EI419" s="50"/>
      <c r="EJ419" s="50"/>
      <c r="EK419" s="50"/>
      <c r="EL419" s="50"/>
      <c r="EM419" s="50"/>
      <c r="EN419" s="50"/>
      <c r="EO419" s="50"/>
      <c r="EP419" s="50"/>
      <c r="EQ419" s="50"/>
      <c r="ER419" s="50"/>
      <c r="ES419" s="50"/>
      <c r="ET419" s="50"/>
      <c r="EU419" s="50"/>
      <c r="EV419" s="50"/>
      <c r="EW419" s="50"/>
      <c r="EX419" s="50"/>
      <c r="EY419" s="50"/>
      <c r="EZ419" s="50"/>
      <c r="FA419" s="50"/>
      <c r="FB419" s="50"/>
      <c r="FC419" s="50"/>
      <c r="FD419" s="50"/>
      <c r="FE419" s="50"/>
      <c r="FF419" s="50"/>
      <c r="FG419" s="50"/>
      <c r="FH419" s="50"/>
      <c r="FI419" s="50"/>
      <c r="FJ419" s="50"/>
      <c r="FK419" s="50"/>
      <c r="FL419" s="50"/>
      <c r="FM419" s="50"/>
      <c r="FN419" s="50"/>
      <c r="FO419" s="50"/>
      <c r="FP419" s="50"/>
      <c r="FQ419" s="50"/>
      <c r="FR419" s="50"/>
      <c r="FS419" s="50"/>
      <c r="FT419" s="50"/>
      <c r="FU419" s="50"/>
      <c r="FV419" s="50"/>
      <c r="FW419" s="50"/>
      <c r="FX419" s="50"/>
      <c r="FY419" s="50"/>
      <c r="FZ419" s="50"/>
      <c r="GA419" s="50"/>
      <c r="GB419" s="50"/>
      <c r="GC419" s="50"/>
      <c r="GD419" s="50"/>
      <c r="GE419" s="50"/>
      <c r="GF419" s="50"/>
      <c r="GG419" s="50"/>
      <c r="GH419" s="50"/>
      <c r="GI419" s="50"/>
      <c r="GJ419" s="50"/>
      <c r="GK419" s="50"/>
      <c r="GL419" s="50"/>
      <c r="GM419" s="50"/>
      <c r="GN419" s="50"/>
      <c r="GO419" s="50"/>
      <c r="GP419" s="50"/>
      <c r="GQ419" s="50"/>
      <c r="GR419" s="50"/>
      <c r="GS419" s="50"/>
      <c r="GT419" s="50"/>
      <c r="GU419" s="50"/>
      <c r="GV419" s="50"/>
      <c r="GW419" s="50"/>
      <c r="GX419" s="50"/>
      <c r="GY419" s="50"/>
      <c r="GZ419" s="50"/>
      <c r="HA419" s="50"/>
      <c r="HB419" s="50"/>
      <c r="HC419" s="50"/>
      <c r="HD419" s="50"/>
      <c r="HE419" s="50"/>
      <c r="HF419" s="50"/>
      <c r="HG419" s="50"/>
      <c r="HH419" s="50"/>
      <c r="HI419" s="50"/>
      <c r="HJ419" s="50"/>
      <c r="HK419" s="50"/>
      <c r="HL419" s="50"/>
      <c r="HM419" s="50"/>
      <c r="HN419" s="50"/>
      <c r="HO419" s="50"/>
      <c r="HP419" s="50"/>
      <c r="HQ419" s="50"/>
      <c r="HR419" s="50"/>
      <c r="HS419" s="50"/>
      <c r="HT419" s="50"/>
      <c r="HU419" s="50"/>
      <c r="HV419" s="50"/>
      <c r="HW419" s="50"/>
      <c r="HX419" s="50"/>
      <c r="HY419" s="50"/>
      <c r="HZ419" s="50"/>
      <c r="IA419" s="50"/>
      <c r="IB419" s="50"/>
      <c r="IC419" s="50"/>
      <c r="ID419" s="50"/>
      <c r="IE419" s="50"/>
      <c r="IF419" s="50"/>
      <c r="IG419" s="50"/>
      <c r="IH419" s="50"/>
      <c r="II419" s="50"/>
      <c r="IJ419" s="50"/>
      <c r="IK419" s="50"/>
      <c r="IL419" s="50"/>
      <c r="IM419" s="50"/>
      <c r="IN419" s="50"/>
      <c r="IO419" s="50"/>
      <c r="IP419" s="50"/>
      <c r="IQ419" s="50"/>
      <c r="IR419" s="50"/>
      <c r="IS419" s="50"/>
      <c r="IT419" s="50"/>
      <c r="IU419" s="50"/>
      <c r="IV419" s="50"/>
      <c r="IW419" s="50"/>
    </row>
    <row r="420" spans="1:257" s="252" customFormat="1" ht="12.95" customHeight="1">
      <c r="A420" s="449" t="s">
        <v>848</v>
      </c>
      <c r="B420" s="449"/>
      <c r="C420" s="466"/>
      <c r="D420" s="449">
        <v>270011104</v>
      </c>
      <c r="E420" s="225" t="s">
        <v>3601</v>
      </c>
      <c r="F420" s="225">
        <v>22100355</v>
      </c>
      <c r="G420" s="38" t="s">
        <v>1571</v>
      </c>
      <c r="H420" s="38" t="s">
        <v>929</v>
      </c>
      <c r="I420" s="38" t="s">
        <v>930</v>
      </c>
      <c r="J420" s="38" t="s">
        <v>931</v>
      </c>
      <c r="K420" s="39" t="s">
        <v>150</v>
      </c>
      <c r="L420" s="40" t="s">
        <v>105</v>
      </c>
      <c r="M420" s="38" t="s">
        <v>121</v>
      </c>
      <c r="N420" s="41" t="s">
        <v>83</v>
      </c>
      <c r="O420" s="40" t="s">
        <v>107</v>
      </c>
      <c r="P420" s="38" t="s">
        <v>108</v>
      </c>
      <c r="Q420" s="41" t="s">
        <v>109</v>
      </c>
      <c r="R420" s="39" t="s">
        <v>110</v>
      </c>
      <c r="S420" s="40" t="s">
        <v>107</v>
      </c>
      <c r="T420" s="42" t="s">
        <v>122</v>
      </c>
      <c r="U420" s="38" t="s">
        <v>112</v>
      </c>
      <c r="V420" s="40">
        <v>60</v>
      </c>
      <c r="W420" s="38" t="s">
        <v>113</v>
      </c>
      <c r="X420" s="40"/>
      <c r="Y420" s="40"/>
      <c r="Z420" s="40"/>
      <c r="AA420" s="41">
        <v>30</v>
      </c>
      <c r="AB420" s="39">
        <v>60</v>
      </c>
      <c r="AC420" s="39">
        <v>10</v>
      </c>
      <c r="AD420" s="43" t="s">
        <v>129</v>
      </c>
      <c r="AE420" s="38" t="s">
        <v>115</v>
      </c>
      <c r="AF420" s="51">
        <v>366</v>
      </c>
      <c r="AG420" s="51">
        <v>28182</v>
      </c>
      <c r="AH420" s="44">
        <f t="shared" si="30"/>
        <v>10314612</v>
      </c>
      <c r="AI420" s="45">
        <f t="shared" si="32"/>
        <v>11552365.440000001</v>
      </c>
      <c r="AJ420" s="46"/>
      <c r="AK420" s="47"/>
      <c r="AL420" s="46"/>
      <c r="AM420" s="46" t="s">
        <v>116</v>
      </c>
      <c r="AN420" s="36"/>
      <c r="AO420" s="38"/>
      <c r="AP420" s="38"/>
      <c r="AQ420" s="38"/>
      <c r="AR420" s="38" t="s">
        <v>932</v>
      </c>
      <c r="AS420" s="38" t="s">
        <v>932</v>
      </c>
      <c r="AT420" s="38"/>
      <c r="AU420" s="38"/>
      <c r="AV420" s="38"/>
      <c r="AW420" s="38"/>
      <c r="AX420" s="38"/>
      <c r="AY420" s="38"/>
      <c r="AZ420" s="50"/>
      <c r="BA420" s="50"/>
      <c r="BB420" s="50"/>
      <c r="BC420" s="50">
        <v>356</v>
      </c>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c r="CE420" s="50"/>
      <c r="CF420" s="50"/>
      <c r="CG420" s="50"/>
      <c r="CH420" s="50"/>
      <c r="CI420" s="50"/>
      <c r="CJ420" s="50"/>
      <c r="CK420" s="50"/>
      <c r="CL420" s="50"/>
      <c r="CM420" s="50"/>
      <c r="CN420" s="50"/>
      <c r="CO420" s="50"/>
      <c r="CP420" s="50"/>
      <c r="CQ420" s="50"/>
      <c r="CR420" s="50"/>
      <c r="CS420" s="50"/>
      <c r="CT420" s="50"/>
      <c r="CU420" s="50"/>
      <c r="CV420" s="50"/>
      <c r="CW420" s="50"/>
      <c r="CX420" s="50"/>
      <c r="CY420" s="50"/>
      <c r="CZ420" s="50"/>
      <c r="DA420" s="50"/>
      <c r="DB420" s="50"/>
      <c r="DC420" s="50"/>
      <c r="DD420" s="50"/>
      <c r="DE420" s="50"/>
      <c r="DF420" s="50"/>
      <c r="DG420" s="50"/>
      <c r="DH420" s="50"/>
      <c r="DI420" s="50"/>
      <c r="DJ420" s="50"/>
      <c r="DK420" s="50"/>
      <c r="DL420" s="50"/>
      <c r="DM420" s="50"/>
      <c r="DN420" s="50"/>
      <c r="DO420" s="50"/>
      <c r="DP420" s="50"/>
      <c r="DQ420" s="50"/>
      <c r="DR420" s="50"/>
      <c r="DS420" s="50"/>
      <c r="DT420" s="50"/>
      <c r="DU420" s="50"/>
      <c r="DV420" s="50"/>
      <c r="DW420" s="50"/>
      <c r="DX420" s="50"/>
      <c r="DY420" s="50"/>
      <c r="DZ420" s="50"/>
      <c r="EA420" s="50"/>
      <c r="EB420" s="50"/>
      <c r="EC420" s="50"/>
      <c r="ED420" s="50"/>
      <c r="EE420" s="50"/>
      <c r="EF420" s="50"/>
      <c r="EG420" s="50"/>
      <c r="EH420" s="50"/>
      <c r="EI420" s="50"/>
      <c r="EJ420" s="50"/>
      <c r="EK420" s="50"/>
      <c r="EL420" s="50"/>
      <c r="EM420" s="50"/>
      <c r="EN420" s="50"/>
      <c r="EO420" s="50"/>
      <c r="EP420" s="50"/>
      <c r="EQ420" s="50"/>
      <c r="ER420" s="50"/>
      <c r="ES420" s="50"/>
      <c r="ET420" s="50"/>
      <c r="EU420" s="50"/>
      <c r="EV420" s="50"/>
      <c r="EW420" s="50"/>
      <c r="EX420" s="50"/>
      <c r="EY420" s="50"/>
      <c r="EZ420" s="50"/>
      <c r="FA420" s="50"/>
      <c r="FB420" s="50"/>
      <c r="FC420" s="50"/>
      <c r="FD420" s="50"/>
      <c r="FE420" s="50"/>
      <c r="FF420" s="50"/>
      <c r="FG420" s="50"/>
      <c r="FH420" s="50"/>
      <c r="FI420" s="50"/>
      <c r="FJ420" s="50"/>
      <c r="FK420" s="50"/>
      <c r="FL420" s="50"/>
      <c r="FM420" s="50"/>
      <c r="FN420" s="50"/>
      <c r="FO420" s="50"/>
      <c r="FP420" s="50"/>
      <c r="FQ420" s="50"/>
      <c r="FR420" s="50"/>
      <c r="FS420" s="50"/>
      <c r="FT420" s="50"/>
      <c r="FU420" s="50"/>
      <c r="FV420" s="50"/>
      <c r="FW420" s="50"/>
      <c r="FX420" s="50"/>
      <c r="FY420" s="50"/>
      <c r="FZ420" s="50"/>
      <c r="GA420" s="50"/>
      <c r="GB420" s="50"/>
      <c r="GC420" s="50"/>
      <c r="GD420" s="50"/>
      <c r="GE420" s="50"/>
      <c r="GF420" s="50"/>
      <c r="GG420" s="50"/>
      <c r="GH420" s="50"/>
      <c r="GI420" s="50"/>
      <c r="GJ420" s="50"/>
      <c r="GK420" s="50"/>
      <c r="GL420" s="50"/>
      <c r="GM420" s="50"/>
      <c r="GN420" s="50"/>
      <c r="GO420" s="50"/>
      <c r="GP420" s="50"/>
      <c r="GQ420" s="50"/>
      <c r="GR420" s="50"/>
      <c r="GS420" s="50"/>
      <c r="GT420" s="50"/>
      <c r="GU420" s="50"/>
      <c r="GV420" s="50"/>
      <c r="GW420" s="50"/>
      <c r="GX420" s="50"/>
      <c r="GY420" s="50"/>
      <c r="GZ420" s="50"/>
      <c r="HA420" s="50"/>
      <c r="HB420" s="50"/>
      <c r="HC420" s="50"/>
      <c r="HD420" s="50"/>
      <c r="HE420" s="50"/>
      <c r="HF420" s="50"/>
      <c r="HG420" s="50"/>
      <c r="HH420" s="50"/>
      <c r="HI420" s="50"/>
      <c r="HJ420" s="50"/>
      <c r="HK420" s="50"/>
      <c r="HL420" s="50"/>
      <c r="HM420" s="50"/>
      <c r="HN420" s="50"/>
      <c r="HO420" s="50"/>
      <c r="HP420" s="50"/>
      <c r="HQ420" s="50"/>
      <c r="HR420" s="50"/>
      <c r="HS420" s="50"/>
      <c r="HT420" s="50"/>
      <c r="HU420" s="50"/>
      <c r="HV420" s="50"/>
      <c r="HW420" s="50"/>
      <c r="HX420" s="50"/>
      <c r="HY420" s="50"/>
      <c r="HZ420" s="50"/>
      <c r="IA420" s="50"/>
      <c r="IB420" s="50"/>
      <c r="IC420" s="50"/>
      <c r="ID420" s="50"/>
      <c r="IE420" s="50"/>
      <c r="IF420" s="50"/>
      <c r="IG420" s="50"/>
      <c r="IH420" s="50"/>
      <c r="II420" s="50"/>
      <c r="IJ420" s="50"/>
      <c r="IK420" s="50"/>
      <c r="IL420" s="50"/>
      <c r="IM420" s="50"/>
      <c r="IN420" s="50"/>
      <c r="IO420" s="50"/>
      <c r="IP420" s="50"/>
      <c r="IQ420" s="50"/>
      <c r="IR420" s="50"/>
      <c r="IS420" s="50"/>
      <c r="IT420" s="50"/>
      <c r="IU420" s="50"/>
      <c r="IV420" s="50"/>
      <c r="IW420" s="50"/>
    </row>
    <row r="421" spans="1:257" s="252" customFormat="1" ht="12.95" customHeight="1">
      <c r="A421" s="449" t="s">
        <v>848</v>
      </c>
      <c r="B421" s="449"/>
      <c r="C421" s="466"/>
      <c r="D421" s="449">
        <v>270011141</v>
      </c>
      <c r="E421" s="225" t="s">
        <v>3602</v>
      </c>
      <c r="F421" s="225">
        <v>22100356</v>
      </c>
      <c r="G421" s="38" t="s">
        <v>1572</v>
      </c>
      <c r="H421" s="38" t="s">
        <v>933</v>
      </c>
      <c r="I421" s="38" t="s">
        <v>930</v>
      </c>
      <c r="J421" s="38" t="s">
        <v>934</v>
      </c>
      <c r="K421" s="39" t="s">
        <v>150</v>
      </c>
      <c r="L421" s="40" t="s">
        <v>105</v>
      </c>
      <c r="M421" s="38" t="s">
        <v>121</v>
      </c>
      <c r="N421" s="41" t="s">
        <v>83</v>
      </c>
      <c r="O421" s="40" t="s">
        <v>107</v>
      </c>
      <c r="P421" s="38" t="s">
        <v>108</v>
      </c>
      <c r="Q421" s="41" t="s">
        <v>109</v>
      </c>
      <c r="R421" s="39" t="s">
        <v>110</v>
      </c>
      <c r="S421" s="40" t="s">
        <v>107</v>
      </c>
      <c r="T421" s="42" t="s">
        <v>122</v>
      </c>
      <c r="U421" s="38" t="s">
        <v>112</v>
      </c>
      <c r="V421" s="40">
        <v>60</v>
      </c>
      <c r="W421" s="38" t="s">
        <v>113</v>
      </c>
      <c r="X421" s="40"/>
      <c r="Y421" s="40"/>
      <c r="Z421" s="40"/>
      <c r="AA421" s="41">
        <v>30</v>
      </c>
      <c r="AB421" s="39">
        <v>60</v>
      </c>
      <c r="AC421" s="39">
        <v>10</v>
      </c>
      <c r="AD421" s="43" t="s">
        <v>129</v>
      </c>
      <c r="AE421" s="38" t="s">
        <v>115</v>
      </c>
      <c r="AF421" s="51">
        <v>100</v>
      </c>
      <c r="AG421" s="51">
        <v>19375</v>
      </c>
      <c r="AH421" s="44">
        <f t="shared" si="30"/>
        <v>1937500</v>
      </c>
      <c r="AI421" s="45">
        <f t="shared" si="32"/>
        <v>2170000</v>
      </c>
      <c r="AJ421" s="46"/>
      <c r="AK421" s="47"/>
      <c r="AL421" s="46"/>
      <c r="AM421" s="46" t="s">
        <v>116</v>
      </c>
      <c r="AN421" s="36"/>
      <c r="AO421" s="38"/>
      <c r="AP421" s="38"/>
      <c r="AQ421" s="38"/>
      <c r="AR421" s="38" t="s">
        <v>935</v>
      </c>
      <c r="AS421" s="38" t="s">
        <v>935</v>
      </c>
      <c r="AT421" s="38"/>
      <c r="AU421" s="38"/>
      <c r="AV421" s="38"/>
      <c r="AW421" s="38"/>
      <c r="AX421" s="38"/>
      <c r="AY421" s="38"/>
      <c r="AZ421" s="50"/>
      <c r="BA421" s="50"/>
      <c r="BB421" s="50"/>
      <c r="BC421" s="50">
        <v>357</v>
      </c>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c r="CE421" s="50"/>
      <c r="CF421" s="50"/>
      <c r="CG421" s="50"/>
      <c r="CH421" s="50"/>
      <c r="CI421" s="50"/>
      <c r="CJ421" s="50"/>
      <c r="CK421" s="50"/>
      <c r="CL421" s="50"/>
      <c r="CM421" s="50"/>
      <c r="CN421" s="50"/>
      <c r="CO421" s="50"/>
      <c r="CP421" s="50"/>
      <c r="CQ421" s="50"/>
      <c r="CR421" s="50"/>
      <c r="CS421" s="50"/>
      <c r="CT421" s="50"/>
      <c r="CU421" s="50"/>
      <c r="CV421" s="50"/>
      <c r="CW421" s="50"/>
      <c r="CX421" s="50"/>
      <c r="CY421" s="50"/>
      <c r="CZ421" s="50"/>
      <c r="DA421" s="50"/>
      <c r="DB421" s="50"/>
      <c r="DC421" s="50"/>
      <c r="DD421" s="50"/>
      <c r="DE421" s="50"/>
      <c r="DF421" s="50"/>
      <c r="DG421" s="50"/>
      <c r="DH421" s="50"/>
      <c r="DI421" s="50"/>
      <c r="DJ421" s="50"/>
      <c r="DK421" s="50"/>
      <c r="DL421" s="50"/>
      <c r="DM421" s="50"/>
      <c r="DN421" s="50"/>
      <c r="DO421" s="50"/>
      <c r="DP421" s="50"/>
      <c r="DQ421" s="50"/>
      <c r="DR421" s="50"/>
      <c r="DS421" s="50"/>
      <c r="DT421" s="50"/>
      <c r="DU421" s="50"/>
      <c r="DV421" s="50"/>
      <c r="DW421" s="50"/>
      <c r="DX421" s="50"/>
      <c r="DY421" s="50"/>
      <c r="DZ421" s="50"/>
      <c r="EA421" s="50"/>
      <c r="EB421" s="50"/>
      <c r="EC421" s="50"/>
      <c r="ED421" s="50"/>
      <c r="EE421" s="50"/>
      <c r="EF421" s="50"/>
      <c r="EG421" s="50"/>
      <c r="EH421" s="50"/>
      <c r="EI421" s="50"/>
      <c r="EJ421" s="50"/>
      <c r="EK421" s="50"/>
      <c r="EL421" s="50"/>
      <c r="EM421" s="50"/>
      <c r="EN421" s="50"/>
      <c r="EO421" s="50"/>
      <c r="EP421" s="50"/>
      <c r="EQ421" s="50"/>
      <c r="ER421" s="50"/>
      <c r="ES421" s="50"/>
      <c r="ET421" s="50"/>
      <c r="EU421" s="50"/>
      <c r="EV421" s="50"/>
      <c r="EW421" s="50"/>
      <c r="EX421" s="50"/>
      <c r="EY421" s="50"/>
      <c r="EZ421" s="50"/>
      <c r="FA421" s="50"/>
      <c r="FB421" s="50"/>
      <c r="FC421" s="50"/>
      <c r="FD421" s="50"/>
      <c r="FE421" s="50"/>
      <c r="FF421" s="50"/>
      <c r="FG421" s="50"/>
      <c r="FH421" s="50"/>
      <c r="FI421" s="50"/>
      <c r="FJ421" s="50"/>
      <c r="FK421" s="50"/>
      <c r="FL421" s="50"/>
      <c r="FM421" s="50"/>
      <c r="FN421" s="50"/>
      <c r="FO421" s="50"/>
      <c r="FP421" s="50"/>
      <c r="FQ421" s="50"/>
      <c r="FR421" s="50"/>
      <c r="FS421" s="50"/>
      <c r="FT421" s="50"/>
      <c r="FU421" s="50"/>
      <c r="FV421" s="50"/>
      <c r="FW421" s="50"/>
      <c r="FX421" s="50"/>
      <c r="FY421" s="50"/>
      <c r="FZ421" s="50"/>
      <c r="GA421" s="50"/>
      <c r="GB421" s="50"/>
      <c r="GC421" s="50"/>
      <c r="GD421" s="50"/>
      <c r="GE421" s="50"/>
      <c r="GF421" s="50"/>
      <c r="GG421" s="50"/>
      <c r="GH421" s="50"/>
      <c r="GI421" s="50"/>
      <c r="GJ421" s="50"/>
      <c r="GK421" s="50"/>
      <c r="GL421" s="50"/>
      <c r="GM421" s="50"/>
      <c r="GN421" s="50"/>
      <c r="GO421" s="50"/>
      <c r="GP421" s="50"/>
      <c r="GQ421" s="50"/>
      <c r="GR421" s="50"/>
      <c r="GS421" s="50"/>
      <c r="GT421" s="50"/>
      <c r="GU421" s="50"/>
      <c r="GV421" s="50"/>
      <c r="GW421" s="50"/>
      <c r="GX421" s="50"/>
      <c r="GY421" s="50"/>
      <c r="GZ421" s="50"/>
      <c r="HA421" s="50"/>
      <c r="HB421" s="50"/>
      <c r="HC421" s="50"/>
      <c r="HD421" s="50"/>
      <c r="HE421" s="50"/>
      <c r="HF421" s="50"/>
      <c r="HG421" s="50"/>
      <c r="HH421" s="50"/>
      <c r="HI421" s="50"/>
      <c r="HJ421" s="50"/>
      <c r="HK421" s="50"/>
      <c r="HL421" s="50"/>
      <c r="HM421" s="50"/>
      <c r="HN421" s="50"/>
      <c r="HO421" s="50"/>
      <c r="HP421" s="50"/>
      <c r="HQ421" s="50"/>
      <c r="HR421" s="50"/>
      <c r="HS421" s="50"/>
      <c r="HT421" s="50"/>
      <c r="HU421" s="50"/>
      <c r="HV421" s="50"/>
      <c r="HW421" s="50"/>
      <c r="HX421" s="50"/>
      <c r="HY421" s="50"/>
      <c r="HZ421" s="50"/>
      <c r="IA421" s="50"/>
      <c r="IB421" s="50"/>
      <c r="IC421" s="50"/>
      <c r="ID421" s="50"/>
      <c r="IE421" s="50"/>
      <c r="IF421" s="50"/>
      <c r="IG421" s="50"/>
      <c r="IH421" s="50"/>
      <c r="II421" s="50"/>
      <c r="IJ421" s="50"/>
      <c r="IK421" s="50"/>
      <c r="IL421" s="50"/>
      <c r="IM421" s="50"/>
      <c r="IN421" s="50"/>
      <c r="IO421" s="50"/>
      <c r="IP421" s="50"/>
      <c r="IQ421" s="50"/>
      <c r="IR421" s="50"/>
      <c r="IS421" s="50"/>
      <c r="IT421" s="50"/>
      <c r="IU421" s="50"/>
      <c r="IV421" s="50"/>
      <c r="IW421" s="50"/>
    </row>
    <row r="422" spans="1:257" s="252" customFormat="1" ht="12.95" customHeight="1">
      <c r="A422" s="449" t="s">
        <v>848</v>
      </c>
      <c r="B422" s="449"/>
      <c r="C422" s="466"/>
      <c r="D422" s="449">
        <v>270011140</v>
      </c>
      <c r="E422" s="225" t="s">
        <v>3603</v>
      </c>
      <c r="F422" s="225">
        <v>22100357</v>
      </c>
      <c r="G422" s="38" t="s">
        <v>1573</v>
      </c>
      <c r="H422" s="38" t="s">
        <v>936</v>
      </c>
      <c r="I422" s="38" t="s">
        <v>930</v>
      </c>
      <c r="J422" s="38" t="s">
        <v>937</v>
      </c>
      <c r="K422" s="39" t="s">
        <v>150</v>
      </c>
      <c r="L422" s="40" t="s">
        <v>105</v>
      </c>
      <c r="M422" s="38" t="s">
        <v>121</v>
      </c>
      <c r="N422" s="41" t="s">
        <v>83</v>
      </c>
      <c r="O422" s="40" t="s">
        <v>107</v>
      </c>
      <c r="P422" s="38" t="s">
        <v>108</v>
      </c>
      <c r="Q422" s="41" t="s">
        <v>109</v>
      </c>
      <c r="R422" s="39" t="s">
        <v>110</v>
      </c>
      <c r="S422" s="40" t="s">
        <v>107</v>
      </c>
      <c r="T422" s="42" t="s">
        <v>122</v>
      </c>
      <c r="U422" s="38" t="s">
        <v>112</v>
      </c>
      <c r="V422" s="40">
        <v>60</v>
      </c>
      <c r="W422" s="38" t="s">
        <v>113</v>
      </c>
      <c r="X422" s="40"/>
      <c r="Y422" s="40"/>
      <c r="Z422" s="40"/>
      <c r="AA422" s="41">
        <v>30</v>
      </c>
      <c r="AB422" s="39">
        <v>60</v>
      </c>
      <c r="AC422" s="39">
        <v>10</v>
      </c>
      <c r="AD422" s="43" t="s">
        <v>129</v>
      </c>
      <c r="AE422" s="38" t="s">
        <v>115</v>
      </c>
      <c r="AF422" s="51">
        <v>417</v>
      </c>
      <c r="AG422" s="51">
        <v>29420</v>
      </c>
      <c r="AH422" s="44">
        <f t="shared" si="30"/>
        <v>12268140</v>
      </c>
      <c r="AI422" s="45">
        <f t="shared" si="32"/>
        <v>13740316.800000001</v>
      </c>
      <c r="AJ422" s="46"/>
      <c r="AK422" s="47"/>
      <c r="AL422" s="46"/>
      <c r="AM422" s="46" t="s">
        <v>116</v>
      </c>
      <c r="AN422" s="36"/>
      <c r="AO422" s="38"/>
      <c r="AP422" s="38"/>
      <c r="AQ422" s="38"/>
      <c r="AR422" s="38" t="s">
        <v>938</v>
      </c>
      <c r="AS422" s="38" t="s">
        <v>938</v>
      </c>
      <c r="AT422" s="38"/>
      <c r="AU422" s="38"/>
      <c r="AV422" s="38"/>
      <c r="AW422" s="38"/>
      <c r="AX422" s="38"/>
      <c r="AY422" s="38"/>
      <c r="AZ422" s="50"/>
      <c r="BA422" s="50"/>
      <c r="BB422" s="50"/>
      <c r="BC422" s="50">
        <v>358</v>
      </c>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c r="CE422" s="50"/>
      <c r="CF422" s="50"/>
      <c r="CG422" s="50"/>
      <c r="CH422" s="50"/>
      <c r="CI422" s="50"/>
      <c r="CJ422" s="50"/>
      <c r="CK422" s="50"/>
      <c r="CL422" s="50"/>
      <c r="CM422" s="50"/>
      <c r="CN422" s="50"/>
      <c r="CO422" s="50"/>
      <c r="CP422" s="50"/>
      <c r="CQ422" s="50"/>
      <c r="CR422" s="50"/>
      <c r="CS422" s="50"/>
      <c r="CT422" s="50"/>
      <c r="CU422" s="50"/>
      <c r="CV422" s="50"/>
      <c r="CW422" s="50"/>
      <c r="CX422" s="50"/>
      <c r="CY422" s="50"/>
      <c r="CZ422" s="50"/>
      <c r="DA422" s="50"/>
      <c r="DB422" s="50"/>
      <c r="DC422" s="50"/>
      <c r="DD422" s="50"/>
      <c r="DE422" s="50"/>
      <c r="DF422" s="50"/>
      <c r="DG422" s="50"/>
      <c r="DH422" s="50"/>
      <c r="DI422" s="50"/>
      <c r="DJ422" s="50"/>
      <c r="DK422" s="50"/>
      <c r="DL422" s="50"/>
      <c r="DM422" s="50"/>
      <c r="DN422" s="50"/>
      <c r="DO422" s="50"/>
      <c r="DP422" s="50"/>
      <c r="DQ422" s="50"/>
      <c r="DR422" s="50"/>
      <c r="DS422" s="50"/>
      <c r="DT422" s="50"/>
      <c r="DU422" s="50"/>
      <c r="DV422" s="50"/>
      <c r="DW422" s="50"/>
      <c r="DX422" s="50"/>
      <c r="DY422" s="50"/>
      <c r="DZ422" s="50"/>
      <c r="EA422" s="50"/>
      <c r="EB422" s="50"/>
      <c r="EC422" s="50"/>
      <c r="ED422" s="50"/>
      <c r="EE422" s="50"/>
      <c r="EF422" s="50"/>
      <c r="EG422" s="50"/>
      <c r="EH422" s="50"/>
      <c r="EI422" s="50"/>
      <c r="EJ422" s="50"/>
      <c r="EK422" s="50"/>
      <c r="EL422" s="50"/>
      <c r="EM422" s="50"/>
      <c r="EN422" s="50"/>
      <c r="EO422" s="50"/>
      <c r="EP422" s="50"/>
      <c r="EQ422" s="50"/>
      <c r="ER422" s="50"/>
      <c r="ES422" s="50"/>
      <c r="ET422" s="50"/>
      <c r="EU422" s="50"/>
      <c r="EV422" s="50"/>
      <c r="EW422" s="50"/>
      <c r="EX422" s="50"/>
      <c r="EY422" s="50"/>
      <c r="EZ422" s="50"/>
      <c r="FA422" s="50"/>
      <c r="FB422" s="50"/>
      <c r="FC422" s="50"/>
      <c r="FD422" s="50"/>
      <c r="FE422" s="50"/>
      <c r="FF422" s="50"/>
      <c r="FG422" s="50"/>
      <c r="FH422" s="50"/>
      <c r="FI422" s="50"/>
      <c r="FJ422" s="50"/>
      <c r="FK422" s="50"/>
      <c r="FL422" s="50"/>
      <c r="FM422" s="50"/>
      <c r="FN422" s="50"/>
      <c r="FO422" s="50"/>
      <c r="FP422" s="50"/>
      <c r="FQ422" s="50"/>
      <c r="FR422" s="50"/>
      <c r="FS422" s="50"/>
      <c r="FT422" s="50"/>
      <c r="FU422" s="50"/>
      <c r="FV422" s="50"/>
      <c r="FW422" s="50"/>
      <c r="FX422" s="50"/>
      <c r="FY422" s="50"/>
      <c r="FZ422" s="50"/>
      <c r="GA422" s="50"/>
      <c r="GB422" s="50"/>
      <c r="GC422" s="50"/>
      <c r="GD422" s="50"/>
      <c r="GE422" s="50"/>
      <c r="GF422" s="50"/>
      <c r="GG422" s="50"/>
      <c r="GH422" s="50"/>
      <c r="GI422" s="50"/>
      <c r="GJ422" s="50"/>
      <c r="GK422" s="50"/>
      <c r="GL422" s="50"/>
      <c r="GM422" s="50"/>
      <c r="GN422" s="50"/>
      <c r="GO422" s="50"/>
      <c r="GP422" s="50"/>
      <c r="GQ422" s="50"/>
      <c r="GR422" s="50"/>
      <c r="GS422" s="50"/>
      <c r="GT422" s="50"/>
      <c r="GU422" s="50"/>
      <c r="GV422" s="50"/>
      <c r="GW422" s="50"/>
      <c r="GX422" s="50"/>
      <c r="GY422" s="50"/>
      <c r="GZ422" s="50"/>
      <c r="HA422" s="50"/>
      <c r="HB422" s="50"/>
      <c r="HC422" s="50"/>
      <c r="HD422" s="50"/>
      <c r="HE422" s="50"/>
      <c r="HF422" s="50"/>
      <c r="HG422" s="50"/>
      <c r="HH422" s="50"/>
      <c r="HI422" s="50"/>
      <c r="HJ422" s="50"/>
      <c r="HK422" s="50"/>
      <c r="HL422" s="50"/>
      <c r="HM422" s="50"/>
      <c r="HN422" s="50"/>
      <c r="HO422" s="50"/>
      <c r="HP422" s="50"/>
      <c r="HQ422" s="50"/>
      <c r="HR422" s="50"/>
      <c r="HS422" s="50"/>
      <c r="HT422" s="50"/>
      <c r="HU422" s="50"/>
      <c r="HV422" s="50"/>
      <c r="HW422" s="50"/>
      <c r="HX422" s="50"/>
      <c r="HY422" s="50"/>
      <c r="HZ422" s="50"/>
      <c r="IA422" s="50"/>
      <c r="IB422" s="50"/>
      <c r="IC422" s="50"/>
      <c r="ID422" s="50"/>
      <c r="IE422" s="50"/>
      <c r="IF422" s="50"/>
      <c r="IG422" s="50"/>
      <c r="IH422" s="50"/>
      <c r="II422" s="50"/>
      <c r="IJ422" s="50"/>
      <c r="IK422" s="50"/>
      <c r="IL422" s="50"/>
      <c r="IM422" s="50"/>
      <c r="IN422" s="50"/>
      <c r="IO422" s="50"/>
      <c r="IP422" s="50"/>
      <c r="IQ422" s="50"/>
      <c r="IR422" s="50"/>
      <c r="IS422" s="50"/>
      <c r="IT422" s="50"/>
      <c r="IU422" s="50"/>
      <c r="IV422" s="50"/>
      <c r="IW422" s="50"/>
    </row>
    <row r="423" spans="1:257" s="252" customFormat="1" ht="12.95" customHeight="1">
      <c r="A423" s="449" t="s">
        <v>848</v>
      </c>
      <c r="B423" s="449"/>
      <c r="C423" s="466"/>
      <c r="D423" s="449">
        <v>270010779</v>
      </c>
      <c r="E423" s="225" t="s">
        <v>3604</v>
      </c>
      <c r="F423" s="225">
        <v>22100358</v>
      </c>
      <c r="G423" s="38" t="s">
        <v>1574</v>
      </c>
      <c r="H423" s="38" t="s">
        <v>939</v>
      </c>
      <c r="I423" s="38" t="s">
        <v>940</v>
      </c>
      <c r="J423" s="38" t="s">
        <v>941</v>
      </c>
      <c r="K423" s="39" t="s">
        <v>104</v>
      </c>
      <c r="L423" s="40" t="s">
        <v>105</v>
      </c>
      <c r="M423" s="38" t="s">
        <v>121</v>
      </c>
      <c r="N423" s="41" t="s">
        <v>83</v>
      </c>
      <c r="O423" s="40" t="s">
        <v>107</v>
      </c>
      <c r="P423" s="38" t="s">
        <v>108</v>
      </c>
      <c r="Q423" s="41" t="s">
        <v>109</v>
      </c>
      <c r="R423" s="39" t="s">
        <v>110</v>
      </c>
      <c r="S423" s="40" t="s">
        <v>107</v>
      </c>
      <c r="T423" s="42" t="s">
        <v>122</v>
      </c>
      <c r="U423" s="38" t="s">
        <v>112</v>
      </c>
      <c r="V423" s="40">
        <v>60</v>
      </c>
      <c r="W423" s="38" t="s">
        <v>113</v>
      </c>
      <c r="X423" s="40"/>
      <c r="Y423" s="40"/>
      <c r="Z423" s="40"/>
      <c r="AA423" s="41">
        <v>30</v>
      </c>
      <c r="AB423" s="39">
        <v>60</v>
      </c>
      <c r="AC423" s="39">
        <v>10</v>
      </c>
      <c r="AD423" s="43" t="s">
        <v>123</v>
      </c>
      <c r="AE423" s="38" t="s">
        <v>115</v>
      </c>
      <c r="AF423" s="51">
        <v>200</v>
      </c>
      <c r="AG423" s="51">
        <v>7193.25</v>
      </c>
      <c r="AH423" s="44">
        <f t="shared" si="30"/>
        <v>1438650</v>
      </c>
      <c r="AI423" s="45">
        <f t="shared" si="32"/>
        <v>1611288.0000000002</v>
      </c>
      <c r="AJ423" s="46"/>
      <c r="AK423" s="47"/>
      <c r="AL423" s="46"/>
      <c r="AM423" s="46" t="s">
        <v>116</v>
      </c>
      <c r="AN423" s="36"/>
      <c r="AO423" s="38"/>
      <c r="AP423" s="38"/>
      <c r="AQ423" s="38"/>
      <c r="AR423" s="38" t="s">
        <v>942</v>
      </c>
      <c r="AS423" s="38" t="s">
        <v>942</v>
      </c>
      <c r="AT423" s="38"/>
      <c r="AU423" s="38"/>
      <c r="AV423" s="38"/>
      <c r="AW423" s="38"/>
      <c r="AX423" s="38"/>
      <c r="AY423" s="38"/>
      <c r="AZ423" s="50"/>
      <c r="BA423" s="50"/>
      <c r="BB423" s="50"/>
      <c r="BC423" s="50">
        <v>359</v>
      </c>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c r="CE423" s="50"/>
      <c r="CF423" s="50"/>
      <c r="CG423" s="50"/>
      <c r="CH423" s="50"/>
      <c r="CI423" s="50"/>
      <c r="CJ423" s="50"/>
      <c r="CK423" s="50"/>
      <c r="CL423" s="50"/>
      <c r="CM423" s="50"/>
      <c r="CN423" s="50"/>
      <c r="CO423" s="50"/>
      <c r="CP423" s="50"/>
      <c r="CQ423" s="50"/>
      <c r="CR423" s="50"/>
      <c r="CS423" s="50"/>
      <c r="CT423" s="50"/>
      <c r="CU423" s="50"/>
      <c r="CV423" s="50"/>
      <c r="CW423" s="50"/>
      <c r="CX423" s="50"/>
      <c r="CY423" s="50"/>
      <c r="CZ423" s="50"/>
      <c r="DA423" s="50"/>
      <c r="DB423" s="50"/>
      <c r="DC423" s="50"/>
      <c r="DD423" s="50"/>
      <c r="DE423" s="50"/>
      <c r="DF423" s="50"/>
      <c r="DG423" s="50"/>
      <c r="DH423" s="50"/>
      <c r="DI423" s="50"/>
      <c r="DJ423" s="50"/>
      <c r="DK423" s="50"/>
      <c r="DL423" s="50"/>
      <c r="DM423" s="50"/>
      <c r="DN423" s="50"/>
      <c r="DO423" s="50"/>
      <c r="DP423" s="50"/>
      <c r="DQ423" s="50"/>
      <c r="DR423" s="50"/>
      <c r="DS423" s="50"/>
      <c r="DT423" s="50"/>
      <c r="DU423" s="50"/>
      <c r="DV423" s="50"/>
      <c r="DW423" s="50"/>
      <c r="DX423" s="50"/>
      <c r="DY423" s="50"/>
      <c r="DZ423" s="50"/>
      <c r="EA423" s="50"/>
      <c r="EB423" s="50"/>
      <c r="EC423" s="50"/>
      <c r="ED423" s="50"/>
      <c r="EE423" s="50"/>
      <c r="EF423" s="50"/>
      <c r="EG423" s="50"/>
      <c r="EH423" s="50"/>
      <c r="EI423" s="50"/>
      <c r="EJ423" s="50"/>
      <c r="EK423" s="50"/>
      <c r="EL423" s="50"/>
      <c r="EM423" s="50"/>
      <c r="EN423" s="50"/>
      <c r="EO423" s="50"/>
      <c r="EP423" s="50"/>
      <c r="EQ423" s="50"/>
      <c r="ER423" s="50"/>
      <c r="ES423" s="50"/>
      <c r="ET423" s="50"/>
      <c r="EU423" s="50"/>
      <c r="EV423" s="50"/>
      <c r="EW423" s="50"/>
      <c r="EX423" s="50"/>
      <c r="EY423" s="50"/>
      <c r="EZ423" s="50"/>
      <c r="FA423" s="50"/>
      <c r="FB423" s="50"/>
      <c r="FC423" s="50"/>
      <c r="FD423" s="50"/>
      <c r="FE423" s="50"/>
      <c r="FF423" s="50"/>
      <c r="FG423" s="50"/>
      <c r="FH423" s="50"/>
      <c r="FI423" s="50"/>
      <c r="FJ423" s="50"/>
      <c r="FK423" s="50"/>
      <c r="FL423" s="50"/>
      <c r="FM423" s="50"/>
      <c r="FN423" s="50"/>
      <c r="FO423" s="50"/>
      <c r="FP423" s="50"/>
      <c r="FQ423" s="50"/>
      <c r="FR423" s="50"/>
      <c r="FS423" s="50"/>
      <c r="FT423" s="50"/>
      <c r="FU423" s="50"/>
      <c r="FV423" s="50"/>
      <c r="FW423" s="50"/>
      <c r="FX423" s="50"/>
      <c r="FY423" s="50"/>
      <c r="FZ423" s="50"/>
      <c r="GA423" s="50"/>
      <c r="GB423" s="50"/>
      <c r="GC423" s="50"/>
      <c r="GD423" s="50"/>
      <c r="GE423" s="50"/>
      <c r="GF423" s="50"/>
      <c r="GG423" s="50"/>
      <c r="GH423" s="50"/>
      <c r="GI423" s="50"/>
      <c r="GJ423" s="50"/>
      <c r="GK423" s="50"/>
      <c r="GL423" s="50"/>
      <c r="GM423" s="50"/>
      <c r="GN423" s="50"/>
      <c r="GO423" s="50"/>
      <c r="GP423" s="50"/>
      <c r="GQ423" s="50"/>
      <c r="GR423" s="50"/>
      <c r="GS423" s="50"/>
      <c r="GT423" s="50"/>
      <c r="GU423" s="50"/>
      <c r="GV423" s="50"/>
      <c r="GW423" s="50"/>
      <c r="GX423" s="50"/>
      <c r="GY423" s="50"/>
      <c r="GZ423" s="50"/>
      <c r="HA423" s="50"/>
      <c r="HB423" s="50"/>
      <c r="HC423" s="50"/>
      <c r="HD423" s="50"/>
      <c r="HE423" s="50"/>
      <c r="HF423" s="50"/>
      <c r="HG423" s="50"/>
      <c r="HH423" s="50"/>
      <c r="HI423" s="50"/>
      <c r="HJ423" s="50"/>
      <c r="HK423" s="50"/>
      <c r="HL423" s="50"/>
      <c r="HM423" s="50"/>
      <c r="HN423" s="50"/>
      <c r="HO423" s="50"/>
      <c r="HP423" s="50"/>
      <c r="HQ423" s="50"/>
      <c r="HR423" s="50"/>
      <c r="HS423" s="50"/>
      <c r="HT423" s="50"/>
      <c r="HU423" s="50"/>
      <c r="HV423" s="50"/>
      <c r="HW423" s="50"/>
      <c r="HX423" s="50"/>
      <c r="HY423" s="50"/>
      <c r="HZ423" s="50"/>
      <c r="IA423" s="50"/>
      <c r="IB423" s="50"/>
      <c r="IC423" s="50"/>
      <c r="ID423" s="50"/>
      <c r="IE423" s="50"/>
      <c r="IF423" s="50"/>
      <c r="IG423" s="50"/>
      <c r="IH423" s="50"/>
      <c r="II423" s="50"/>
      <c r="IJ423" s="50"/>
      <c r="IK423" s="50"/>
      <c r="IL423" s="50"/>
      <c r="IM423" s="50"/>
      <c r="IN423" s="50"/>
      <c r="IO423" s="50"/>
      <c r="IP423" s="50"/>
      <c r="IQ423" s="50"/>
      <c r="IR423" s="50"/>
      <c r="IS423" s="50"/>
      <c r="IT423" s="50"/>
      <c r="IU423" s="50"/>
      <c r="IV423" s="50"/>
      <c r="IW423" s="50"/>
    </row>
    <row r="424" spans="1:257" s="252" customFormat="1" ht="12.95" customHeight="1">
      <c r="A424" s="449" t="s">
        <v>943</v>
      </c>
      <c r="B424" s="449"/>
      <c r="C424" s="466"/>
      <c r="D424" s="449">
        <v>110000600</v>
      </c>
      <c r="E424" s="225" t="s">
        <v>1487</v>
      </c>
      <c r="F424" s="225">
        <v>22100359</v>
      </c>
      <c r="G424" s="38" t="s">
        <v>1575</v>
      </c>
      <c r="H424" s="38" t="s">
        <v>944</v>
      </c>
      <c r="I424" s="38" t="s">
        <v>945</v>
      </c>
      <c r="J424" s="38" t="s">
        <v>946</v>
      </c>
      <c r="K424" s="39" t="s">
        <v>150</v>
      </c>
      <c r="L424" s="40" t="s">
        <v>105</v>
      </c>
      <c r="M424" s="38" t="s">
        <v>121</v>
      </c>
      <c r="N424" s="41" t="s">
        <v>83</v>
      </c>
      <c r="O424" s="40" t="s">
        <v>107</v>
      </c>
      <c r="P424" s="38" t="s">
        <v>108</v>
      </c>
      <c r="Q424" s="41" t="s">
        <v>151</v>
      </c>
      <c r="R424" s="39" t="s">
        <v>110</v>
      </c>
      <c r="S424" s="40" t="s">
        <v>688</v>
      </c>
      <c r="T424" s="42" t="s">
        <v>689</v>
      </c>
      <c r="U424" s="38" t="s">
        <v>112</v>
      </c>
      <c r="V424" s="40">
        <v>90</v>
      </c>
      <c r="W424" s="38" t="s">
        <v>113</v>
      </c>
      <c r="X424" s="40"/>
      <c r="Y424" s="40"/>
      <c r="Z424" s="40"/>
      <c r="AA424" s="41">
        <v>30</v>
      </c>
      <c r="AB424" s="39">
        <v>60</v>
      </c>
      <c r="AC424" s="39">
        <v>10</v>
      </c>
      <c r="AD424" s="43" t="s">
        <v>123</v>
      </c>
      <c r="AE424" s="38" t="s">
        <v>115</v>
      </c>
      <c r="AF424" s="51">
        <v>2</v>
      </c>
      <c r="AG424" s="51">
        <v>10700000</v>
      </c>
      <c r="AH424" s="44">
        <v>0</v>
      </c>
      <c r="AI424" s="45">
        <f t="shared" si="32"/>
        <v>0</v>
      </c>
      <c r="AJ424" s="46"/>
      <c r="AK424" s="47"/>
      <c r="AL424" s="46"/>
      <c r="AM424" s="46" t="s">
        <v>116</v>
      </c>
      <c r="AN424" s="36"/>
      <c r="AO424" s="38"/>
      <c r="AP424" s="38"/>
      <c r="AQ424" s="38"/>
      <c r="AR424" s="38" t="s">
        <v>947</v>
      </c>
      <c r="AS424" s="38" t="s">
        <v>947</v>
      </c>
      <c r="AT424" s="38"/>
      <c r="AU424" s="38"/>
      <c r="AV424" s="38"/>
      <c r="AW424" s="38"/>
      <c r="AX424" s="38"/>
      <c r="AY424" s="38"/>
      <c r="AZ424" s="50"/>
      <c r="BA424" s="50"/>
      <c r="BB424" s="50"/>
      <c r="BC424" s="50">
        <v>360</v>
      </c>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c r="CE424" s="50"/>
      <c r="CF424" s="50"/>
      <c r="CG424" s="50"/>
      <c r="CH424" s="50"/>
      <c r="CI424" s="50"/>
      <c r="CJ424" s="50"/>
      <c r="CK424" s="50"/>
      <c r="CL424" s="50"/>
      <c r="CM424" s="50"/>
      <c r="CN424" s="50"/>
      <c r="CO424" s="50"/>
      <c r="CP424" s="50"/>
      <c r="CQ424" s="50"/>
      <c r="CR424" s="50"/>
      <c r="CS424" s="50"/>
      <c r="CT424" s="50"/>
      <c r="CU424" s="50"/>
      <c r="CV424" s="50"/>
      <c r="CW424" s="50"/>
      <c r="CX424" s="50"/>
      <c r="CY424" s="50"/>
      <c r="CZ424" s="50"/>
      <c r="DA424" s="50"/>
      <c r="DB424" s="50"/>
      <c r="DC424" s="50"/>
      <c r="DD424" s="50"/>
      <c r="DE424" s="50"/>
      <c r="DF424" s="50"/>
      <c r="DG424" s="50"/>
      <c r="DH424" s="50"/>
      <c r="DI424" s="50"/>
      <c r="DJ424" s="50"/>
      <c r="DK424" s="50"/>
      <c r="DL424" s="50"/>
      <c r="DM424" s="50"/>
      <c r="DN424" s="50"/>
      <c r="DO424" s="50"/>
      <c r="DP424" s="50"/>
      <c r="DQ424" s="50"/>
      <c r="DR424" s="50"/>
      <c r="DS424" s="50"/>
      <c r="DT424" s="50"/>
      <c r="DU424" s="50"/>
      <c r="DV424" s="50"/>
      <c r="DW424" s="50"/>
      <c r="DX424" s="50"/>
      <c r="DY424" s="50"/>
      <c r="DZ424" s="50"/>
      <c r="EA424" s="50"/>
      <c r="EB424" s="50"/>
      <c r="EC424" s="50"/>
      <c r="ED424" s="50"/>
      <c r="EE424" s="50"/>
      <c r="EF424" s="50"/>
      <c r="EG424" s="50"/>
      <c r="EH424" s="50"/>
      <c r="EI424" s="50"/>
      <c r="EJ424" s="50"/>
      <c r="EK424" s="50"/>
      <c r="EL424" s="50"/>
      <c r="EM424" s="50"/>
      <c r="EN424" s="50"/>
      <c r="EO424" s="50"/>
      <c r="EP424" s="50"/>
      <c r="EQ424" s="50"/>
      <c r="ER424" s="50"/>
      <c r="ES424" s="50"/>
      <c r="ET424" s="50"/>
      <c r="EU424" s="50"/>
      <c r="EV424" s="50"/>
      <c r="EW424" s="50"/>
      <c r="EX424" s="50"/>
      <c r="EY424" s="50"/>
      <c r="EZ424" s="50"/>
      <c r="FA424" s="50"/>
      <c r="FB424" s="50"/>
      <c r="FC424" s="50"/>
      <c r="FD424" s="50"/>
      <c r="FE424" s="50"/>
      <c r="FF424" s="50"/>
      <c r="FG424" s="50"/>
      <c r="FH424" s="50"/>
      <c r="FI424" s="50"/>
      <c r="FJ424" s="50"/>
      <c r="FK424" s="50"/>
      <c r="FL424" s="50"/>
      <c r="FM424" s="50"/>
      <c r="FN424" s="50"/>
      <c r="FO424" s="50"/>
      <c r="FP424" s="50"/>
      <c r="FQ424" s="50"/>
      <c r="FR424" s="50"/>
      <c r="FS424" s="50"/>
      <c r="FT424" s="50"/>
      <c r="FU424" s="50"/>
      <c r="FV424" s="50"/>
      <c r="FW424" s="50"/>
      <c r="FX424" s="50"/>
      <c r="FY424" s="50"/>
      <c r="FZ424" s="50"/>
      <c r="GA424" s="50"/>
      <c r="GB424" s="50"/>
      <c r="GC424" s="50"/>
      <c r="GD424" s="50"/>
      <c r="GE424" s="50"/>
      <c r="GF424" s="50"/>
      <c r="GG424" s="50"/>
      <c r="GH424" s="50"/>
      <c r="GI424" s="50"/>
      <c r="GJ424" s="50"/>
      <c r="GK424" s="50"/>
      <c r="GL424" s="50"/>
      <c r="GM424" s="50"/>
      <c r="GN424" s="50"/>
      <c r="GO424" s="50"/>
      <c r="GP424" s="50"/>
      <c r="GQ424" s="50"/>
      <c r="GR424" s="50"/>
      <c r="GS424" s="50"/>
      <c r="GT424" s="50"/>
      <c r="GU424" s="50"/>
      <c r="GV424" s="50"/>
      <c r="GW424" s="50"/>
      <c r="GX424" s="50"/>
      <c r="GY424" s="50"/>
      <c r="GZ424" s="50"/>
      <c r="HA424" s="50"/>
      <c r="HB424" s="50"/>
      <c r="HC424" s="50"/>
      <c r="HD424" s="50"/>
      <c r="HE424" s="50"/>
      <c r="HF424" s="50"/>
      <c r="HG424" s="50"/>
      <c r="HH424" s="50"/>
      <c r="HI424" s="50"/>
      <c r="HJ424" s="50"/>
      <c r="HK424" s="50"/>
      <c r="HL424" s="50"/>
      <c r="HM424" s="50"/>
      <c r="HN424" s="50"/>
      <c r="HO424" s="50"/>
      <c r="HP424" s="50"/>
      <c r="HQ424" s="50"/>
      <c r="HR424" s="50"/>
      <c r="HS424" s="50"/>
      <c r="HT424" s="50"/>
      <c r="HU424" s="50"/>
      <c r="HV424" s="50"/>
      <c r="HW424" s="50"/>
      <c r="HX424" s="50"/>
      <c r="HY424" s="50"/>
      <c r="HZ424" s="50"/>
      <c r="IA424" s="50"/>
      <c r="IB424" s="50"/>
      <c r="IC424" s="50"/>
      <c r="ID424" s="50"/>
      <c r="IE424" s="50"/>
      <c r="IF424" s="50"/>
      <c r="IG424" s="50"/>
      <c r="IH424" s="50"/>
      <c r="II424" s="50"/>
      <c r="IJ424" s="50"/>
      <c r="IK424" s="50"/>
      <c r="IL424" s="50"/>
      <c r="IM424" s="50"/>
      <c r="IN424" s="50"/>
      <c r="IO424" s="50"/>
      <c r="IP424" s="50"/>
      <c r="IQ424" s="50"/>
      <c r="IR424" s="50"/>
      <c r="IS424" s="50"/>
      <c r="IT424" s="50"/>
      <c r="IU424" s="50"/>
      <c r="IV424" s="50"/>
      <c r="IW424" s="50"/>
    </row>
    <row r="425" spans="1:257" s="252" customFormat="1" ht="12.95" customHeight="1">
      <c r="A425" s="451" t="s">
        <v>943</v>
      </c>
      <c r="B425" s="448"/>
      <c r="C425" s="448"/>
      <c r="D425" s="451" t="s">
        <v>3914</v>
      </c>
      <c r="E425" s="451" t="s">
        <v>3915</v>
      </c>
      <c r="F425" s="479"/>
      <c r="G425" s="328"/>
      <c r="H425" s="445" t="s">
        <v>944</v>
      </c>
      <c r="I425" s="445" t="s">
        <v>945</v>
      </c>
      <c r="J425" s="445" t="s">
        <v>946</v>
      </c>
      <c r="K425" s="348" t="s">
        <v>150</v>
      </c>
      <c r="L425" s="348" t="s">
        <v>105</v>
      </c>
      <c r="M425" s="327" t="s">
        <v>121</v>
      </c>
      <c r="N425" s="348" t="s">
        <v>83</v>
      </c>
      <c r="O425" s="347" t="s">
        <v>107</v>
      </c>
      <c r="P425" s="350" t="s">
        <v>108</v>
      </c>
      <c r="Q425" s="327" t="s">
        <v>109</v>
      </c>
      <c r="R425" s="327" t="s">
        <v>110</v>
      </c>
      <c r="S425" s="347" t="s">
        <v>688</v>
      </c>
      <c r="T425" s="350" t="s">
        <v>689</v>
      </c>
      <c r="U425" s="327" t="s">
        <v>112</v>
      </c>
      <c r="V425" s="327">
        <v>90</v>
      </c>
      <c r="W425" s="327" t="s">
        <v>113</v>
      </c>
      <c r="X425" s="327"/>
      <c r="Y425" s="327"/>
      <c r="Z425" s="327"/>
      <c r="AA425" s="579">
        <v>30</v>
      </c>
      <c r="AB425" s="327">
        <v>60</v>
      </c>
      <c r="AC425" s="579">
        <v>10</v>
      </c>
      <c r="AD425" s="327" t="s">
        <v>123</v>
      </c>
      <c r="AE425" s="327" t="s">
        <v>115</v>
      </c>
      <c r="AF425" s="591">
        <v>2</v>
      </c>
      <c r="AG425" s="597">
        <v>10700000</v>
      </c>
      <c r="AH425" s="602">
        <f>AF425*AG425</f>
        <v>21400000</v>
      </c>
      <c r="AI425" s="616">
        <f t="shared" si="32"/>
        <v>23968000.000000004</v>
      </c>
      <c r="AJ425" s="349"/>
      <c r="AK425" s="349"/>
      <c r="AL425" s="349"/>
      <c r="AM425" s="637" t="s">
        <v>116</v>
      </c>
      <c r="AN425" s="644"/>
      <c r="AO425" s="644"/>
      <c r="AP425" s="327"/>
      <c r="AQ425" s="327"/>
      <c r="AR425" s="327" t="s">
        <v>947</v>
      </c>
      <c r="AS425" s="328"/>
      <c r="AT425" s="327"/>
      <c r="AU425" s="327"/>
      <c r="AV425" s="327"/>
      <c r="AW425" s="327"/>
      <c r="AX425" s="327"/>
      <c r="AY425" s="327"/>
      <c r="AZ425" s="680"/>
      <c r="BA425" s="329"/>
      <c r="BB425" s="446" t="e">
        <f>VLOOKUP(#REF!,E1:BC422,52,0)</f>
        <v>#REF!</v>
      </c>
      <c r="BC425" s="446" t="e">
        <f>BB425+0.5</f>
        <v>#REF!</v>
      </c>
      <c r="BD425" s="329"/>
      <c r="BE425" s="329"/>
      <c r="BF425" s="329"/>
      <c r="BG425" s="329"/>
      <c r="BH425" s="329"/>
      <c r="BI425" s="329"/>
      <c r="BJ425" s="329"/>
      <c r="BK425" s="329"/>
      <c r="BL425" s="329"/>
      <c r="BM425" s="329"/>
      <c r="BN425" s="329"/>
      <c r="BO425" s="329"/>
      <c r="BP425" s="329"/>
      <c r="BQ425" s="329"/>
      <c r="BR425" s="329"/>
      <c r="BS425" s="329"/>
      <c r="BT425" s="329"/>
      <c r="BU425" s="329"/>
      <c r="BV425" s="329"/>
      <c r="BW425" s="329"/>
      <c r="BX425" s="329"/>
      <c r="BY425" s="329"/>
      <c r="BZ425" s="329"/>
      <c r="CA425" s="329"/>
      <c r="CB425" s="329"/>
      <c r="CC425" s="329"/>
      <c r="CD425" s="329"/>
      <c r="CE425" s="329"/>
      <c r="CF425" s="329"/>
      <c r="CG425" s="329"/>
      <c r="CH425" s="329"/>
      <c r="CI425" s="329"/>
      <c r="CJ425" s="329"/>
      <c r="CK425" s="329"/>
      <c r="CL425" s="329"/>
      <c r="CM425" s="329"/>
      <c r="CN425" s="329"/>
      <c r="CO425" s="329"/>
      <c r="CP425" s="329"/>
      <c r="CQ425" s="329"/>
      <c r="CR425" s="329"/>
      <c r="CS425" s="329"/>
      <c r="CT425" s="329"/>
      <c r="CU425" s="329"/>
      <c r="CV425" s="329"/>
      <c r="CW425" s="329"/>
      <c r="CX425" s="329"/>
      <c r="CY425" s="329"/>
      <c r="CZ425" s="329"/>
      <c r="DA425" s="329"/>
      <c r="DB425" s="329"/>
      <c r="DC425" s="329"/>
      <c r="DD425" s="329"/>
      <c r="DE425" s="329"/>
      <c r="DF425" s="329"/>
      <c r="DG425" s="329"/>
      <c r="DH425" s="329"/>
      <c r="DI425" s="329"/>
      <c r="DJ425" s="329"/>
      <c r="DK425" s="329"/>
      <c r="DL425" s="329"/>
      <c r="DM425" s="329"/>
      <c r="DN425" s="329"/>
      <c r="DO425" s="329"/>
      <c r="DP425" s="329"/>
      <c r="DQ425" s="329"/>
      <c r="DR425" s="329"/>
      <c r="DS425" s="329"/>
      <c r="DT425" s="329"/>
      <c r="DU425" s="329"/>
      <c r="DV425" s="329"/>
      <c r="DW425" s="329"/>
      <c r="DX425" s="329"/>
      <c r="DY425" s="329"/>
      <c r="DZ425" s="329"/>
      <c r="EA425" s="329"/>
      <c r="EB425" s="329"/>
      <c r="EC425" s="329"/>
      <c r="ED425" s="329"/>
      <c r="EE425" s="329"/>
      <c r="EF425" s="329"/>
      <c r="EG425" s="329"/>
      <c r="EH425" s="329"/>
      <c r="EI425" s="329"/>
      <c r="EJ425" s="329"/>
      <c r="EK425" s="329"/>
      <c r="EL425" s="329"/>
      <c r="EM425" s="329"/>
      <c r="EN425" s="329"/>
      <c r="EO425" s="329"/>
      <c r="EP425" s="329"/>
      <c r="EQ425" s="329"/>
      <c r="ER425" s="329"/>
      <c r="ES425" s="329"/>
      <c r="ET425" s="329"/>
      <c r="EU425" s="329"/>
      <c r="EV425" s="329"/>
      <c r="EW425" s="329"/>
      <c r="EX425" s="329"/>
      <c r="EY425" s="329"/>
      <c r="EZ425" s="329"/>
      <c r="FA425" s="329"/>
      <c r="FB425" s="329"/>
      <c r="FC425" s="329"/>
      <c r="FD425" s="329"/>
      <c r="FE425" s="329"/>
      <c r="FF425" s="329"/>
      <c r="FG425" s="329"/>
      <c r="FH425" s="329"/>
      <c r="FI425" s="329"/>
      <c r="FJ425" s="329"/>
      <c r="FK425" s="329"/>
      <c r="FL425" s="329"/>
      <c r="FM425" s="329"/>
      <c r="FN425" s="329"/>
      <c r="FO425" s="329"/>
      <c r="FP425" s="329"/>
      <c r="FQ425" s="329"/>
      <c r="FR425" s="329"/>
      <c r="FS425" s="329"/>
      <c r="FT425" s="329"/>
      <c r="FU425" s="329"/>
      <c r="FV425" s="329"/>
      <c r="FW425" s="329"/>
      <c r="FX425" s="329"/>
      <c r="FY425" s="329"/>
      <c r="FZ425" s="329"/>
      <c r="GA425" s="329"/>
      <c r="GB425" s="329"/>
      <c r="GC425" s="329"/>
      <c r="GD425" s="329"/>
      <c r="GE425" s="329"/>
      <c r="GF425" s="329"/>
      <c r="GG425" s="329"/>
      <c r="GH425" s="329"/>
      <c r="GI425" s="329"/>
      <c r="GJ425" s="329"/>
      <c r="GK425" s="329"/>
      <c r="GL425" s="329"/>
      <c r="GM425" s="329"/>
      <c r="GN425" s="329"/>
      <c r="GO425" s="329"/>
      <c r="GP425" s="329"/>
      <c r="GQ425" s="329"/>
      <c r="GR425" s="329"/>
      <c r="GS425" s="329"/>
      <c r="GT425" s="329"/>
      <c r="GU425" s="329"/>
      <c r="GV425" s="329"/>
      <c r="GW425" s="329"/>
      <c r="GX425" s="329"/>
      <c r="GY425" s="329"/>
      <c r="GZ425" s="329"/>
      <c r="HA425" s="329"/>
      <c r="HB425" s="329"/>
      <c r="HC425" s="329"/>
      <c r="HD425" s="329"/>
      <c r="HE425" s="329"/>
      <c r="HF425" s="329"/>
      <c r="HG425" s="329"/>
      <c r="HH425" s="329"/>
      <c r="HI425" s="329"/>
      <c r="HJ425" s="329"/>
      <c r="HK425" s="329"/>
      <c r="HL425" s="329"/>
      <c r="HM425" s="329"/>
      <c r="HN425" s="329"/>
      <c r="HO425" s="329"/>
      <c r="HP425" s="329"/>
      <c r="HQ425" s="329"/>
      <c r="HR425" s="329"/>
      <c r="HS425" s="329"/>
      <c r="HT425" s="329"/>
      <c r="HU425" s="329"/>
      <c r="HV425" s="329"/>
      <c r="HW425" s="329"/>
      <c r="HX425" s="329"/>
      <c r="HY425" s="329"/>
      <c r="HZ425" s="329"/>
      <c r="IA425" s="329"/>
      <c r="IB425" s="329"/>
      <c r="IC425" s="329"/>
      <c r="ID425" s="329"/>
      <c r="IE425" s="329"/>
      <c r="IF425" s="329"/>
      <c r="IG425" s="329"/>
      <c r="IH425" s="329"/>
      <c r="II425" s="329"/>
      <c r="IJ425" s="329"/>
      <c r="IK425" s="329"/>
      <c r="IL425" s="329"/>
      <c r="IM425" s="329"/>
      <c r="IN425" s="329"/>
      <c r="IO425" s="329"/>
      <c r="IP425" s="329"/>
      <c r="IQ425" s="329"/>
      <c r="IR425" s="329"/>
      <c r="IS425" s="329"/>
      <c r="IT425" s="329"/>
      <c r="IU425" s="329"/>
      <c r="IV425" s="329"/>
      <c r="IW425" s="329"/>
    </row>
    <row r="426" spans="1:257" s="252" customFormat="1" ht="12.95" customHeight="1">
      <c r="A426" s="449" t="s">
        <v>943</v>
      </c>
      <c r="B426" s="449"/>
      <c r="C426" s="466"/>
      <c r="D426" s="449">
        <v>110000600</v>
      </c>
      <c r="E426" s="225" t="s">
        <v>1490</v>
      </c>
      <c r="F426" s="225">
        <v>22100360</v>
      </c>
      <c r="G426" s="38" t="s">
        <v>1576</v>
      </c>
      <c r="H426" s="38" t="s">
        <v>944</v>
      </c>
      <c r="I426" s="38" t="s">
        <v>945</v>
      </c>
      <c r="J426" s="38" t="s">
        <v>946</v>
      </c>
      <c r="K426" s="39" t="s">
        <v>150</v>
      </c>
      <c r="L426" s="40" t="s">
        <v>105</v>
      </c>
      <c r="M426" s="38" t="s">
        <v>121</v>
      </c>
      <c r="N426" s="41" t="s">
        <v>83</v>
      </c>
      <c r="O426" s="40" t="s">
        <v>107</v>
      </c>
      <c r="P426" s="38" t="s">
        <v>108</v>
      </c>
      <c r="Q426" s="41" t="s">
        <v>151</v>
      </c>
      <c r="R426" s="39" t="s">
        <v>110</v>
      </c>
      <c r="S426" s="40" t="s">
        <v>283</v>
      </c>
      <c r="T426" s="42" t="s">
        <v>284</v>
      </c>
      <c r="U426" s="38" t="s">
        <v>112</v>
      </c>
      <c r="V426" s="40">
        <v>90</v>
      </c>
      <c r="W426" s="38" t="s">
        <v>113</v>
      </c>
      <c r="X426" s="40"/>
      <c r="Y426" s="40"/>
      <c r="Z426" s="40"/>
      <c r="AA426" s="41">
        <v>30</v>
      </c>
      <c r="AB426" s="39">
        <v>60</v>
      </c>
      <c r="AC426" s="39">
        <v>10</v>
      </c>
      <c r="AD426" s="43" t="s">
        <v>123</v>
      </c>
      <c r="AE426" s="38" t="s">
        <v>115</v>
      </c>
      <c r="AF426" s="51">
        <v>2</v>
      </c>
      <c r="AG426" s="51">
        <v>10700000</v>
      </c>
      <c r="AH426" s="44">
        <v>0</v>
      </c>
      <c r="AI426" s="45">
        <f t="shared" si="32"/>
        <v>0</v>
      </c>
      <c r="AJ426" s="46"/>
      <c r="AK426" s="47"/>
      <c r="AL426" s="46"/>
      <c r="AM426" s="46" t="s">
        <v>116</v>
      </c>
      <c r="AN426" s="36"/>
      <c r="AO426" s="38"/>
      <c r="AP426" s="38"/>
      <c r="AQ426" s="38"/>
      <c r="AR426" s="38" t="s">
        <v>947</v>
      </c>
      <c r="AS426" s="38" t="s">
        <v>947</v>
      </c>
      <c r="AT426" s="38"/>
      <c r="AU426" s="38"/>
      <c r="AV426" s="38"/>
      <c r="AW426" s="38"/>
      <c r="AX426" s="38"/>
      <c r="AY426" s="38"/>
      <c r="AZ426" s="50"/>
      <c r="BA426" s="50"/>
      <c r="BB426" s="50"/>
      <c r="BC426" s="50">
        <v>361</v>
      </c>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c r="CE426" s="50"/>
      <c r="CF426" s="50"/>
      <c r="CG426" s="50"/>
      <c r="CH426" s="50"/>
      <c r="CI426" s="50"/>
      <c r="CJ426" s="50"/>
      <c r="CK426" s="50"/>
      <c r="CL426" s="50"/>
      <c r="CM426" s="50"/>
      <c r="CN426" s="50"/>
      <c r="CO426" s="50"/>
      <c r="CP426" s="50"/>
      <c r="CQ426" s="50"/>
      <c r="CR426" s="50"/>
      <c r="CS426" s="50"/>
      <c r="CT426" s="50"/>
      <c r="CU426" s="50"/>
      <c r="CV426" s="50"/>
      <c r="CW426" s="50"/>
      <c r="CX426" s="50"/>
      <c r="CY426" s="50"/>
      <c r="CZ426" s="50"/>
      <c r="DA426" s="50"/>
      <c r="DB426" s="50"/>
      <c r="DC426" s="50"/>
      <c r="DD426" s="50"/>
      <c r="DE426" s="50"/>
      <c r="DF426" s="50"/>
      <c r="DG426" s="50"/>
      <c r="DH426" s="50"/>
      <c r="DI426" s="50"/>
      <c r="DJ426" s="50"/>
      <c r="DK426" s="50"/>
      <c r="DL426" s="50"/>
      <c r="DM426" s="50"/>
      <c r="DN426" s="50"/>
      <c r="DO426" s="50"/>
      <c r="DP426" s="50"/>
      <c r="DQ426" s="50"/>
      <c r="DR426" s="50"/>
      <c r="DS426" s="50"/>
      <c r="DT426" s="50"/>
      <c r="DU426" s="50"/>
      <c r="DV426" s="50"/>
      <c r="DW426" s="50"/>
      <c r="DX426" s="50"/>
      <c r="DY426" s="50"/>
      <c r="DZ426" s="50"/>
      <c r="EA426" s="50"/>
      <c r="EB426" s="50"/>
      <c r="EC426" s="50"/>
      <c r="ED426" s="50"/>
      <c r="EE426" s="50"/>
      <c r="EF426" s="50"/>
      <c r="EG426" s="50"/>
      <c r="EH426" s="50"/>
      <c r="EI426" s="50"/>
      <c r="EJ426" s="50"/>
      <c r="EK426" s="50"/>
      <c r="EL426" s="50"/>
      <c r="EM426" s="50"/>
      <c r="EN426" s="50"/>
      <c r="EO426" s="50"/>
      <c r="EP426" s="50"/>
      <c r="EQ426" s="50"/>
      <c r="ER426" s="50"/>
      <c r="ES426" s="50"/>
      <c r="ET426" s="50"/>
      <c r="EU426" s="50"/>
      <c r="EV426" s="50"/>
      <c r="EW426" s="50"/>
      <c r="EX426" s="50"/>
      <c r="EY426" s="50"/>
      <c r="EZ426" s="50"/>
      <c r="FA426" s="50"/>
      <c r="FB426" s="50"/>
      <c r="FC426" s="50"/>
      <c r="FD426" s="50"/>
      <c r="FE426" s="50"/>
      <c r="FF426" s="50"/>
      <c r="FG426" s="50"/>
      <c r="FH426" s="50"/>
      <c r="FI426" s="50"/>
      <c r="FJ426" s="50"/>
      <c r="FK426" s="50"/>
      <c r="FL426" s="50"/>
      <c r="FM426" s="50"/>
      <c r="FN426" s="50"/>
      <c r="FO426" s="50"/>
      <c r="FP426" s="50"/>
      <c r="FQ426" s="50"/>
      <c r="FR426" s="50"/>
      <c r="FS426" s="50"/>
      <c r="FT426" s="50"/>
      <c r="FU426" s="50"/>
      <c r="FV426" s="50"/>
      <c r="FW426" s="50"/>
      <c r="FX426" s="50"/>
      <c r="FY426" s="50"/>
      <c r="FZ426" s="50"/>
      <c r="GA426" s="50"/>
      <c r="GB426" s="50"/>
      <c r="GC426" s="50"/>
      <c r="GD426" s="50"/>
      <c r="GE426" s="50"/>
      <c r="GF426" s="50"/>
      <c r="GG426" s="50"/>
      <c r="GH426" s="50"/>
      <c r="GI426" s="50"/>
      <c r="GJ426" s="50"/>
      <c r="GK426" s="50"/>
      <c r="GL426" s="50"/>
      <c r="GM426" s="50"/>
      <c r="GN426" s="50"/>
      <c r="GO426" s="50"/>
      <c r="GP426" s="50"/>
      <c r="GQ426" s="50"/>
      <c r="GR426" s="50"/>
      <c r="GS426" s="50"/>
      <c r="GT426" s="50"/>
      <c r="GU426" s="50"/>
      <c r="GV426" s="50"/>
      <c r="GW426" s="50"/>
      <c r="GX426" s="50"/>
      <c r="GY426" s="50"/>
      <c r="GZ426" s="50"/>
      <c r="HA426" s="50"/>
      <c r="HB426" s="50"/>
      <c r="HC426" s="50"/>
      <c r="HD426" s="50"/>
      <c r="HE426" s="50"/>
      <c r="HF426" s="50"/>
      <c r="HG426" s="50"/>
      <c r="HH426" s="50"/>
      <c r="HI426" s="50"/>
      <c r="HJ426" s="50"/>
      <c r="HK426" s="50"/>
      <c r="HL426" s="50"/>
      <c r="HM426" s="50"/>
      <c r="HN426" s="50"/>
      <c r="HO426" s="50"/>
      <c r="HP426" s="50"/>
      <c r="HQ426" s="50"/>
      <c r="HR426" s="50"/>
      <c r="HS426" s="50"/>
      <c r="HT426" s="50"/>
      <c r="HU426" s="50"/>
      <c r="HV426" s="50"/>
      <c r="HW426" s="50"/>
      <c r="HX426" s="50"/>
      <c r="HY426" s="50"/>
      <c r="HZ426" s="50"/>
      <c r="IA426" s="50"/>
      <c r="IB426" s="50"/>
      <c r="IC426" s="50"/>
      <c r="ID426" s="50"/>
      <c r="IE426" s="50"/>
      <c r="IF426" s="50"/>
      <c r="IG426" s="50"/>
      <c r="IH426" s="50"/>
      <c r="II426" s="50"/>
      <c r="IJ426" s="50"/>
      <c r="IK426" s="50"/>
      <c r="IL426" s="50"/>
      <c r="IM426" s="50"/>
      <c r="IN426" s="50"/>
      <c r="IO426" s="50"/>
      <c r="IP426" s="50"/>
      <c r="IQ426" s="50"/>
      <c r="IR426" s="50"/>
      <c r="IS426" s="50"/>
      <c r="IT426" s="50"/>
      <c r="IU426" s="50"/>
      <c r="IV426" s="50"/>
      <c r="IW426" s="50"/>
    </row>
    <row r="427" spans="1:257" s="252" customFormat="1" ht="12.95" customHeight="1">
      <c r="A427" s="407" t="s">
        <v>943</v>
      </c>
      <c r="B427" s="463"/>
      <c r="C427" s="463"/>
      <c r="D427" s="461" t="s">
        <v>3914</v>
      </c>
      <c r="E427" s="475" t="s">
        <v>3916</v>
      </c>
      <c r="F427" s="478"/>
      <c r="G427" s="332"/>
      <c r="H427" s="332" t="s">
        <v>944</v>
      </c>
      <c r="I427" s="332" t="s">
        <v>945</v>
      </c>
      <c r="J427" s="333" t="s">
        <v>946</v>
      </c>
      <c r="K427" s="332" t="s">
        <v>150</v>
      </c>
      <c r="L427" s="333" t="s">
        <v>105</v>
      </c>
      <c r="M427" s="333" t="s">
        <v>121</v>
      </c>
      <c r="N427" s="332" t="s">
        <v>83</v>
      </c>
      <c r="O427" s="334" t="s">
        <v>107</v>
      </c>
      <c r="P427" s="332" t="s">
        <v>108</v>
      </c>
      <c r="Q427" s="333" t="s">
        <v>109</v>
      </c>
      <c r="R427" s="332" t="s">
        <v>110</v>
      </c>
      <c r="S427" s="332" t="s">
        <v>283</v>
      </c>
      <c r="T427" s="333" t="s">
        <v>284</v>
      </c>
      <c r="U427" s="332" t="s">
        <v>112</v>
      </c>
      <c r="V427" s="333">
        <v>90</v>
      </c>
      <c r="W427" s="333" t="s">
        <v>113</v>
      </c>
      <c r="X427" s="333"/>
      <c r="Y427" s="335"/>
      <c r="Z427" s="332"/>
      <c r="AA427" s="332">
        <v>30</v>
      </c>
      <c r="AB427" s="336">
        <v>60</v>
      </c>
      <c r="AC427" s="332">
        <v>10</v>
      </c>
      <c r="AD427" s="337" t="s">
        <v>123</v>
      </c>
      <c r="AE427" s="337" t="s">
        <v>115</v>
      </c>
      <c r="AF427" s="338">
        <v>2</v>
      </c>
      <c r="AG427" s="338">
        <v>10700000</v>
      </c>
      <c r="AH427" s="602">
        <f>AF427*AG427</f>
        <v>21400000</v>
      </c>
      <c r="AI427" s="616">
        <f t="shared" si="32"/>
        <v>23968000.000000004</v>
      </c>
      <c r="AJ427" s="337"/>
      <c r="AK427" s="339"/>
      <c r="AL427" s="340"/>
      <c r="AM427" s="340" t="s">
        <v>116</v>
      </c>
      <c r="AN427" s="341"/>
      <c r="AO427" s="342"/>
      <c r="AP427" s="342"/>
      <c r="AQ427" s="342"/>
      <c r="AR427" s="342" t="s">
        <v>947</v>
      </c>
      <c r="AS427" s="342"/>
      <c r="AT427" s="342"/>
      <c r="AU427" s="342"/>
      <c r="AV427" s="342"/>
      <c r="AW427" s="343"/>
      <c r="AX427" s="343"/>
      <c r="AY427" s="327"/>
      <c r="AZ427" s="444"/>
      <c r="BA427" s="344"/>
      <c r="BB427" s="446" t="e">
        <f>VLOOKUP(#REF!,E1:BC424,52,0)</f>
        <v>#REF!</v>
      </c>
      <c r="BC427" s="446" t="e">
        <f>BB427+0.5</f>
        <v>#REF!</v>
      </c>
      <c r="BD427" s="346"/>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c r="IW427" s="8"/>
    </row>
    <row r="428" spans="1:257" s="252" customFormat="1" ht="12.95" customHeight="1">
      <c r="A428" s="449" t="s">
        <v>943</v>
      </c>
      <c r="B428" s="449"/>
      <c r="C428" s="466"/>
      <c r="D428" s="449">
        <v>110000600</v>
      </c>
      <c r="E428" s="225" t="s">
        <v>1489</v>
      </c>
      <c r="F428" s="225">
        <v>22100361</v>
      </c>
      <c r="G428" s="38" t="s">
        <v>1577</v>
      </c>
      <c r="H428" s="38" t="s">
        <v>944</v>
      </c>
      <c r="I428" s="38" t="s">
        <v>945</v>
      </c>
      <c r="J428" s="38" t="s">
        <v>946</v>
      </c>
      <c r="K428" s="39" t="s">
        <v>150</v>
      </c>
      <c r="L428" s="40" t="s">
        <v>105</v>
      </c>
      <c r="M428" s="38" t="s">
        <v>121</v>
      </c>
      <c r="N428" s="41" t="s">
        <v>83</v>
      </c>
      <c r="O428" s="40" t="s">
        <v>107</v>
      </c>
      <c r="P428" s="38" t="s">
        <v>108</v>
      </c>
      <c r="Q428" s="41" t="s">
        <v>151</v>
      </c>
      <c r="R428" s="39" t="s">
        <v>110</v>
      </c>
      <c r="S428" s="40" t="s">
        <v>685</v>
      </c>
      <c r="T428" s="42" t="s">
        <v>686</v>
      </c>
      <c r="U428" s="38" t="s">
        <v>112</v>
      </c>
      <c r="V428" s="40">
        <v>90</v>
      </c>
      <c r="W428" s="38" t="s">
        <v>113</v>
      </c>
      <c r="X428" s="40"/>
      <c r="Y428" s="40"/>
      <c r="Z428" s="40"/>
      <c r="AA428" s="41">
        <v>30</v>
      </c>
      <c r="AB428" s="39">
        <v>60</v>
      </c>
      <c r="AC428" s="39">
        <v>10</v>
      </c>
      <c r="AD428" s="43" t="s">
        <v>123</v>
      </c>
      <c r="AE428" s="38" t="s">
        <v>115</v>
      </c>
      <c r="AF428" s="51">
        <v>2</v>
      </c>
      <c r="AG428" s="51">
        <v>10700000</v>
      </c>
      <c r="AH428" s="44">
        <v>0</v>
      </c>
      <c r="AI428" s="45">
        <f t="shared" si="32"/>
        <v>0</v>
      </c>
      <c r="AJ428" s="46"/>
      <c r="AK428" s="47"/>
      <c r="AL428" s="46"/>
      <c r="AM428" s="46" t="s">
        <v>116</v>
      </c>
      <c r="AN428" s="36"/>
      <c r="AO428" s="38"/>
      <c r="AP428" s="38"/>
      <c r="AQ428" s="38"/>
      <c r="AR428" s="38" t="s">
        <v>947</v>
      </c>
      <c r="AS428" s="38" t="s">
        <v>947</v>
      </c>
      <c r="AT428" s="38"/>
      <c r="AU428" s="38"/>
      <c r="AV428" s="38"/>
      <c r="AW428" s="38"/>
      <c r="AX428" s="38"/>
      <c r="AY428" s="38"/>
      <c r="AZ428" s="50"/>
      <c r="BA428" s="50"/>
      <c r="BB428" s="50"/>
      <c r="BC428" s="50">
        <v>362</v>
      </c>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c r="CE428" s="50"/>
      <c r="CF428" s="50"/>
      <c r="CG428" s="50"/>
      <c r="CH428" s="50"/>
      <c r="CI428" s="50"/>
      <c r="CJ428" s="50"/>
      <c r="CK428" s="50"/>
      <c r="CL428" s="50"/>
      <c r="CM428" s="50"/>
      <c r="CN428" s="50"/>
      <c r="CO428" s="50"/>
      <c r="CP428" s="50"/>
      <c r="CQ428" s="50"/>
      <c r="CR428" s="50"/>
      <c r="CS428" s="50"/>
      <c r="CT428" s="50"/>
      <c r="CU428" s="50"/>
      <c r="CV428" s="50"/>
      <c r="CW428" s="50"/>
      <c r="CX428" s="50"/>
      <c r="CY428" s="50"/>
      <c r="CZ428" s="50"/>
      <c r="DA428" s="50"/>
      <c r="DB428" s="50"/>
      <c r="DC428" s="50"/>
      <c r="DD428" s="50"/>
      <c r="DE428" s="50"/>
      <c r="DF428" s="50"/>
      <c r="DG428" s="50"/>
      <c r="DH428" s="50"/>
      <c r="DI428" s="50"/>
      <c r="DJ428" s="50"/>
      <c r="DK428" s="50"/>
      <c r="DL428" s="50"/>
      <c r="DM428" s="50"/>
      <c r="DN428" s="50"/>
      <c r="DO428" s="50"/>
      <c r="DP428" s="50"/>
      <c r="DQ428" s="50"/>
      <c r="DR428" s="50"/>
      <c r="DS428" s="50"/>
      <c r="DT428" s="50"/>
      <c r="DU428" s="50"/>
      <c r="DV428" s="50"/>
      <c r="DW428" s="50"/>
      <c r="DX428" s="50"/>
      <c r="DY428" s="50"/>
      <c r="DZ428" s="50"/>
      <c r="EA428" s="50"/>
      <c r="EB428" s="50"/>
      <c r="EC428" s="50"/>
      <c r="ED428" s="50"/>
      <c r="EE428" s="50"/>
      <c r="EF428" s="50"/>
      <c r="EG428" s="50"/>
      <c r="EH428" s="50"/>
      <c r="EI428" s="50"/>
      <c r="EJ428" s="50"/>
      <c r="EK428" s="50"/>
      <c r="EL428" s="50"/>
      <c r="EM428" s="50"/>
      <c r="EN428" s="50"/>
      <c r="EO428" s="50"/>
      <c r="EP428" s="50"/>
      <c r="EQ428" s="50"/>
      <c r="ER428" s="50"/>
      <c r="ES428" s="50"/>
      <c r="ET428" s="50"/>
      <c r="EU428" s="50"/>
      <c r="EV428" s="50"/>
      <c r="EW428" s="50"/>
      <c r="EX428" s="50"/>
      <c r="EY428" s="50"/>
      <c r="EZ428" s="50"/>
      <c r="FA428" s="50"/>
      <c r="FB428" s="50"/>
      <c r="FC428" s="50"/>
      <c r="FD428" s="50"/>
      <c r="FE428" s="50"/>
      <c r="FF428" s="50"/>
      <c r="FG428" s="50"/>
      <c r="FH428" s="50"/>
      <c r="FI428" s="50"/>
      <c r="FJ428" s="50"/>
      <c r="FK428" s="50"/>
      <c r="FL428" s="50"/>
      <c r="FM428" s="50"/>
      <c r="FN428" s="50"/>
      <c r="FO428" s="50"/>
      <c r="FP428" s="50"/>
      <c r="FQ428" s="50"/>
      <c r="FR428" s="50"/>
      <c r="FS428" s="50"/>
      <c r="FT428" s="50"/>
      <c r="FU428" s="50"/>
      <c r="FV428" s="50"/>
      <c r="FW428" s="50"/>
      <c r="FX428" s="50"/>
      <c r="FY428" s="50"/>
      <c r="FZ428" s="50"/>
      <c r="GA428" s="50"/>
      <c r="GB428" s="50"/>
      <c r="GC428" s="50"/>
      <c r="GD428" s="50"/>
      <c r="GE428" s="50"/>
      <c r="GF428" s="50"/>
      <c r="GG428" s="50"/>
      <c r="GH428" s="50"/>
      <c r="GI428" s="50"/>
      <c r="GJ428" s="50"/>
      <c r="GK428" s="50"/>
      <c r="GL428" s="50"/>
      <c r="GM428" s="50"/>
      <c r="GN428" s="50"/>
      <c r="GO428" s="50"/>
      <c r="GP428" s="50"/>
      <c r="GQ428" s="50"/>
      <c r="GR428" s="50"/>
      <c r="GS428" s="50"/>
      <c r="GT428" s="50"/>
      <c r="GU428" s="50"/>
      <c r="GV428" s="50"/>
      <c r="GW428" s="50"/>
      <c r="GX428" s="50"/>
      <c r="GY428" s="50"/>
      <c r="GZ428" s="50"/>
      <c r="HA428" s="50"/>
      <c r="HB428" s="50"/>
      <c r="HC428" s="50"/>
      <c r="HD428" s="50"/>
      <c r="HE428" s="50"/>
      <c r="HF428" s="50"/>
      <c r="HG428" s="50"/>
      <c r="HH428" s="50"/>
      <c r="HI428" s="50"/>
      <c r="HJ428" s="50"/>
      <c r="HK428" s="50"/>
      <c r="HL428" s="50"/>
      <c r="HM428" s="50"/>
      <c r="HN428" s="50"/>
      <c r="HO428" s="50"/>
      <c r="HP428" s="50"/>
      <c r="HQ428" s="50"/>
      <c r="HR428" s="50"/>
      <c r="HS428" s="50"/>
      <c r="HT428" s="50"/>
      <c r="HU428" s="50"/>
      <c r="HV428" s="50"/>
      <c r="HW428" s="50"/>
      <c r="HX428" s="50"/>
      <c r="HY428" s="50"/>
      <c r="HZ428" s="50"/>
      <c r="IA428" s="50"/>
      <c r="IB428" s="50"/>
      <c r="IC428" s="50"/>
      <c r="ID428" s="50"/>
      <c r="IE428" s="50"/>
      <c r="IF428" s="50"/>
      <c r="IG428" s="50"/>
      <c r="IH428" s="50"/>
      <c r="II428" s="50"/>
      <c r="IJ428" s="50"/>
      <c r="IK428" s="50"/>
      <c r="IL428" s="50"/>
      <c r="IM428" s="50"/>
      <c r="IN428" s="50"/>
      <c r="IO428" s="50"/>
      <c r="IP428" s="50"/>
      <c r="IQ428" s="50"/>
      <c r="IR428" s="50"/>
      <c r="IS428" s="50"/>
      <c r="IT428" s="50"/>
      <c r="IU428" s="50"/>
      <c r="IV428" s="50"/>
      <c r="IW428" s="50"/>
    </row>
    <row r="429" spans="1:257" s="252" customFormat="1" ht="12.95" customHeight="1">
      <c r="A429" s="448" t="s">
        <v>943</v>
      </c>
      <c r="B429" s="461"/>
      <c r="C429" s="461"/>
      <c r="D429" s="448" t="s">
        <v>3914</v>
      </c>
      <c r="E429" s="451" t="s">
        <v>3917</v>
      </c>
      <c r="F429" s="478"/>
      <c r="G429" s="327"/>
      <c r="H429" s="327" t="s">
        <v>944</v>
      </c>
      <c r="I429" s="327" t="s">
        <v>945</v>
      </c>
      <c r="J429" s="348" t="s">
        <v>946</v>
      </c>
      <c r="K429" s="327" t="s">
        <v>150</v>
      </c>
      <c r="L429" s="327" t="s">
        <v>105</v>
      </c>
      <c r="M429" s="327" t="s">
        <v>121</v>
      </c>
      <c r="N429" s="327" t="s">
        <v>83</v>
      </c>
      <c r="O429" s="327" t="s">
        <v>107</v>
      </c>
      <c r="P429" s="327" t="s">
        <v>108</v>
      </c>
      <c r="Q429" s="327" t="s">
        <v>109</v>
      </c>
      <c r="R429" s="327" t="s">
        <v>110</v>
      </c>
      <c r="S429" s="327" t="s">
        <v>685</v>
      </c>
      <c r="T429" s="349" t="s">
        <v>686</v>
      </c>
      <c r="U429" s="327" t="s">
        <v>112</v>
      </c>
      <c r="V429" s="327">
        <v>90</v>
      </c>
      <c r="W429" s="327" t="s">
        <v>113</v>
      </c>
      <c r="X429" s="350"/>
      <c r="Y429" s="327"/>
      <c r="Z429" s="347"/>
      <c r="AA429" s="347">
        <v>30</v>
      </c>
      <c r="AB429" s="327">
        <v>60</v>
      </c>
      <c r="AC429" s="327">
        <v>10</v>
      </c>
      <c r="AD429" s="327" t="s">
        <v>123</v>
      </c>
      <c r="AE429" s="347" t="s">
        <v>115</v>
      </c>
      <c r="AF429" s="351">
        <v>2</v>
      </c>
      <c r="AG429" s="351">
        <v>10700000</v>
      </c>
      <c r="AH429" s="602">
        <f>AF429*AG429</f>
        <v>21400000</v>
      </c>
      <c r="AI429" s="616">
        <f t="shared" si="32"/>
        <v>23968000.000000004</v>
      </c>
      <c r="AJ429" s="352"/>
      <c r="AK429" s="352"/>
      <c r="AL429" s="352"/>
      <c r="AM429" s="352" t="s">
        <v>116</v>
      </c>
      <c r="AN429" s="352"/>
      <c r="AO429" s="352"/>
      <c r="AP429" s="327"/>
      <c r="AQ429" s="353"/>
      <c r="AR429" s="327" t="s">
        <v>947</v>
      </c>
      <c r="AS429" s="327"/>
      <c r="AT429" s="327"/>
      <c r="AU429" s="327"/>
      <c r="AV429" s="327"/>
      <c r="AW429" s="327"/>
      <c r="AX429" s="327"/>
      <c r="AY429" s="327"/>
      <c r="AZ429" s="444"/>
      <c r="BA429" s="8"/>
      <c r="BB429" s="446" t="e">
        <f>VLOOKUP(#REF!,E1:BC426,52,0)</f>
        <v>#REF!</v>
      </c>
      <c r="BC429" s="446" t="e">
        <f>BB429+0.5</f>
        <v>#REF!</v>
      </c>
      <c r="BD429" s="346"/>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c r="IW429" s="8"/>
    </row>
    <row r="430" spans="1:257" s="252" customFormat="1" ht="12.95" customHeight="1">
      <c r="A430" s="449" t="s">
        <v>943</v>
      </c>
      <c r="B430" s="449"/>
      <c r="C430" s="466"/>
      <c r="D430" s="449">
        <v>110000600</v>
      </c>
      <c r="E430" s="225" t="s">
        <v>1488</v>
      </c>
      <c r="F430" s="225">
        <v>22100362</v>
      </c>
      <c r="G430" s="38" t="s">
        <v>1578</v>
      </c>
      <c r="H430" s="38" t="s">
        <v>944</v>
      </c>
      <c r="I430" s="38" t="s">
        <v>945</v>
      </c>
      <c r="J430" s="38" t="s">
        <v>946</v>
      </c>
      <c r="K430" s="39" t="s">
        <v>150</v>
      </c>
      <c r="L430" s="40" t="s">
        <v>105</v>
      </c>
      <c r="M430" s="38" t="s">
        <v>121</v>
      </c>
      <c r="N430" s="41" t="s">
        <v>83</v>
      </c>
      <c r="O430" s="40" t="s">
        <v>107</v>
      </c>
      <c r="P430" s="38" t="s">
        <v>108</v>
      </c>
      <c r="Q430" s="41" t="s">
        <v>151</v>
      </c>
      <c r="R430" s="39" t="s">
        <v>110</v>
      </c>
      <c r="S430" s="40" t="s">
        <v>279</v>
      </c>
      <c r="T430" s="42" t="s">
        <v>280</v>
      </c>
      <c r="U430" s="38" t="s">
        <v>112</v>
      </c>
      <c r="V430" s="40">
        <v>90</v>
      </c>
      <c r="W430" s="38" t="s">
        <v>113</v>
      </c>
      <c r="X430" s="40"/>
      <c r="Y430" s="40"/>
      <c r="Z430" s="40"/>
      <c r="AA430" s="41">
        <v>30</v>
      </c>
      <c r="AB430" s="39">
        <v>60</v>
      </c>
      <c r="AC430" s="39">
        <v>10</v>
      </c>
      <c r="AD430" s="43" t="s">
        <v>123</v>
      </c>
      <c r="AE430" s="38" t="s">
        <v>115</v>
      </c>
      <c r="AF430" s="51">
        <v>2</v>
      </c>
      <c r="AG430" s="51">
        <v>10700000</v>
      </c>
      <c r="AH430" s="44">
        <v>0</v>
      </c>
      <c r="AI430" s="45">
        <f t="shared" si="32"/>
        <v>0</v>
      </c>
      <c r="AJ430" s="46"/>
      <c r="AK430" s="47"/>
      <c r="AL430" s="46"/>
      <c r="AM430" s="46" t="s">
        <v>116</v>
      </c>
      <c r="AN430" s="36"/>
      <c r="AO430" s="38"/>
      <c r="AP430" s="38"/>
      <c r="AQ430" s="38"/>
      <c r="AR430" s="38" t="s">
        <v>947</v>
      </c>
      <c r="AS430" s="38" t="s">
        <v>947</v>
      </c>
      <c r="AT430" s="38"/>
      <c r="AU430" s="38"/>
      <c r="AV430" s="38"/>
      <c r="AW430" s="38"/>
      <c r="AX430" s="38"/>
      <c r="AY430" s="38"/>
      <c r="AZ430" s="50"/>
      <c r="BA430" s="50"/>
      <c r="BB430" s="50"/>
      <c r="BC430" s="50">
        <v>363</v>
      </c>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c r="CE430" s="50"/>
      <c r="CF430" s="50"/>
      <c r="CG430" s="50"/>
      <c r="CH430" s="50"/>
      <c r="CI430" s="50"/>
      <c r="CJ430" s="50"/>
      <c r="CK430" s="50"/>
      <c r="CL430" s="50"/>
      <c r="CM430" s="50"/>
      <c r="CN430" s="50"/>
      <c r="CO430" s="50"/>
      <c r="CP430" s="50"/>
      <c r="CQ430" s="50"/>
      <c r="CR430" s="50"/>
      <c r="CS430" s="50"/>
      <c r="CT430" s="50"/>
      <c r="CU430" s="50"/>
      <c r="CV430" s="50"/>
      <c r="CW430" s="50"/>
      <c r="CX430" s="50"/>
      <c r="CY430" s="50"/>
      <c r="CZ430" s="50"/>
      <c r="DA430" s="50"/>
      <c r="DB430" s="50"/>
      <c r="DC430" s="50"/>
      <c r="DD430" s="50"/>
      <c r="DE430" s="50"/>
      <c r="DF430" s="50"/>
      <c r="DG430" s="50"/>
      <c r="DH430" s="50"/>
      <c r="DI430" s="50"/>
      <c r="DJ430" s="50"/>
      <c r="DK430" s="50"/>
      <c r="DL430" s="50"/>
      <c r="DM430" s="50"/>
      <c r="DN430" s="50"/>
      <c r="DO430" s="50"/>
      <c r="DP430" s="50"/>
      <c r="DQ430" s="50"/>
      <c r="DR430" s="50"/>
      <c r="DS430" s="50"/>
      <c r="DT430" s="50"/>
      <c r="DU430" s="50"/>
      <c r="DV430" s="50"/>
      <c r="DW430" s="50"/>
      <c r="DX430" s="50"/>
      <c r="DY430" s="50"/>
      <c r="DZ430" s="50"/>
      <c r="EA430" s="50"/>
      <c r="EB430" s="50"/>
      <c r="EC430" s="50"/>
      <c r="ED430" s="50"/>
      <c r="EE430" s="50"/>
      <c r="EF430" s="50"/>
      <c r="EG430" s="50"/>
      <c r="EH430" s="50"/>
      <c r="EI430" s="50"/>
      <c r="EJ430" s="50"/>
      <c r="EK430" s="50"/>
      <c r="EL430" s="50"/>
      <c r="EM430" s="50"/>
      <c r="EN430" s="50"/>
      <c r="EO430" s="50"/>
      <c r="EP430" s="50"/>
      <c r="EQ430" s="50"/>
      <c r="ER430" s="50"/>
      <c r="ES430" s="50"/>
      <c r="ET430" s="50"/>
      <c r="EU430" s="50"/>
      <c r="EV430" s="50"/>
      <c r="EW430" s="50"/>
      <c r="EX430" s="50"/>
      <c r="EY430" s="50"/>
      <c r="EZ430" s="50"/>
      <c r="FA430" s="50"/>
      <c r="FB430" s="50"/>
      <c r="FC430" s="50"/>
      <c r="FD430" s="50"/>
      <c r="FE430" s="50"/>
      <c r="FF430" s="50"/>
      <c r="FG430" s="50"/>
      <c r="FH430" s="50"/>
      <c r="FI430" s="50"/>
      <c r="FJ430" s="50"/>
      <c r="FK430" s="50"/>
      <c r="FL430" s="50"/>
      <c r="FM430" s="50"/>
      <c r="FN430" s="50"/>
      <c r="FO430" s="50"/>
      <c r="FP430" s="50"/>
      <c r="FQ430" s="50"/>
      <c r="FR430" s="50"/>
      <c r="FS430" s="50"/>
      <c r="FT430" s="50"/>
      <c r="FU430" s="50"/>
      <c r="FV430" s="50"/>
      <c r="FW430" s="50"/>
      <c r="FX430" s="50"/>
      <c r="FY430" s="50"/>
      <c r="FZ430" s="50"/>
      <c r="GA430" s="50"/>
      <c r="GB430" s="50"/>
      <c r="GC430" s="50"/>
      <c r="GD430" s="50"/>
      <c r="GE430" s="50"/>
      <c r="GF430" s="50"/>
      <c r="GG430" s="50"/>
      <c r="GH430" s="50"/>
      <c r="GI430" s="50"/>
      <c r="GJ430" s="50"/>
      <c r="GK430" s="50"/>
      <c r="GL430" s="50"/>
      <c r="GM430" s="50"/>
      <c r="GN430" s="50"/>
      <c r="GO430" s="50"/>
      <c r="GP430" s="50"/>
      <c r="GQ430" s="50"/>
      <c r="GR430" s="50"/>
      <c r="GS430" s="50"/>
      <c r="GT430" s="50"/>
      <c r="GU430" s="50"/>
      <c r="GV430" s="50"/>
      <c r="GW430" s="50"/>
      <c r="GX430" s="50"/>
      <c r="GY430" s="50"/>
      <c r="GZ430" s="50"/>
      <c r="HA430" s="50"/>
      <c r="HB430" s="50"/>
      <c r="HC430" s="50"/>
      <c r="HD430" s="50"/>
      <c r="HE430" s="50"/>
      <c r="HF430" s="50"/>
      <c r="HG430" s="50"/>
      <c r="HH430" s="50"/>
      <c r="HI430" s="50"/>
      <c r="HJ430" s="50"/>
      <c r="HK430" s="50"/>
      <c r="HL430" s="50"/>
      <c r="HM430" s="50"/>
      <c r="HN430" s="50"/>
      <c r="HO430" s="50"/>
      <c r="HP430" s="50"/>
      <c r="HQ430" s="50"/>
      <c r="HR430" s="50"/>
      <c r="HS430" s="50"/>
      <c r="HT430" s="50"/>
      <c r="HU430" s="50"/>
      <c r="HV430" s="50"/>
      <c r="HW430" s="50"/>
      <c r="HX430" s="50"/>
      <c r="HY430" s="50"/>
      <c r="HZ430" s="50"/>
      <c r="IA430" s="50"/>
      <c r="IB430" s="50"/>
      <c r="IC430" s="50"/>
      <c r="ID430" s="50"/>
      <c r="IE430" s="50"/>
      <c r="IF430" s="50"/>
      <c r="IG430" s="50"/>
      <c r="IH430" s="50"/>
      <c r="II430" s="50"/>
      <c r="IJ430" s="50"/>
      <c r="IK430" s="50"/>
      <c r="IL430" s="50"/>
      <c r="IM430" s="50"/>
      <c r="IN430" s="50"/>
      <c r="IO430" s="50"/>
      <c r="IP430" s="50"/>
      <c r="IQ430" s="50"/>
      <c r="IR430" s="50"/>
      <c r="IS430" s="50"/>
      <c r="IT430" s="50"/>
      <c r="IU430" s="50"/>
      <c r="IV430" s="50"/>
      <c r="IW430" s="50"/>
    </row>
    <row r="431" spans="1:257" s="252" customFormat="1" ht="12.95" customHeight="1">
      <c r="A431" s="448" t="s">
        <v>943</v>
      </c>
      <c r="B431" s="461"/>
      <c r="C431" s="461"/>
      <c r="D431" s="448" t="s">
        <v>3914</v>
      </c>
      <c r="E431" s="451" t="s">
        <v>3918</v>
      </c>
      <c r="F431" s="478"/>
      <c r="G431" s="327"/>
      <c r="H431" s="327" t="s">
        <v>944</v>
      </c>
      <c r="I431" s="327" t="s">
        <v>945</v>
      </c>
      <c r="J431" s="348" t="s">
        <v>946</v>
      </c>
      <c r="K431" s="327" t="s">
        <v>150</v>
      </c>
      <c r="L431" s="327" t="s">
        <v>105</v>
      </c>
      <c r="M431" s="327" t="s">
        <v>121</v>
      </c>
      <c r="N431" s="327" t="s">
        <v>83</v>
      </c>
      <c r="O431" s="327" t="s">
        <v>107</v>
      </c>
      <c r="P431" s="327" t="s">
        <v>108</v>
      </c>
      <c r="Q431" s="327" t="s">
        <v>109</v>
      </c>
      <c r="R431" s="327" t="s">
        <v>110</v>
      </c>
      <c r="S431" s="327" t="s">
        <v>279</v>
      </c>
      <c r="T431" s="349" t="s">
        <v>280</v>
      </c>
      <c r="U431" s="327" t="s">
        <v>112</v>
      </c>
      <c r="V431" s="327">
        <v>90</v>
      </c>
      <c r="W431" s="327" t="s">
        <v>113</v>
      </c>
      <c r="X431" s="350"/>
      <c r="Y431" s="327"/>
      <c r="Z431" s="347"/>
      <c r="AA431" s="347">
        <v>30</v>
      </c>
      <c r="AB431" s="327">
        <v>60</v>
      </c>
      <c r="AC431" s="327">
        <v>10</v>
      </c>
      <c r="AD431" s="327" t="s">
        <v>123</v>
      </c>
      <c r="AE431" s="347" t="s">
        <v>115</v>
      </c>
      <c r="AF431" s="351">
        <v>2</v>
      </c>
      <c r="AG431" s="351">
        <v>10700000</v>
      </c>
      <c r="AH431" s="602">
        <f t="shared" ref="AH431:AH439" si="33">AF431*AG431</f>
        <v>21400000</v>
      </c>
      <c r="AI431" s="616">
        <f t="shared" si="32"/>
        <v>23968000.000000004</v>
      </c>
      <c r="AJ431" s="352"/>
      <c r="AK431" s="352"/>
      <c r="AL431" s="352"/>
      <c r="AM431" s="352" t="s">
        <v>116</v>
      </c>
      <c r="AN431" s="352"/>
      <c r="AO431" s="352"/>
      <c r="AP431" s="327"/>
      <c r="AQ431" s="353"/>
      <c r="AR431" s="327" t="s">
        <v>947</v>
      </c>
      <c r="AS431" s="327"/>
      <c r="AT431" s="327"/>
      <c r="AU431" s="327"/>
      <c r="AV431" s="327"/>
      <c r="AW431" s="327"/>
      <c r="AX431" s="327"/>
      <c r="AY431" s="327"/>
      <c r="AZ431" s="444"/>
      <c r="BA431" s="8"/>
      <c r="BB431" s="446" t="e">
        <f>VLOOKUP(#REF!,E1:BC428,52,0)</f>
        <v>#REF!</v>
      </c>
      <c r="BC431" s="446" t="e">
        <f>BB431+0.5</f>
        <v>#REF!</v>
      </c>
      <c r="BD431" s="346"/>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c r="IW431" s="8"/>
    </row>
    <row r="432" spans="1:257" s="252" customFormat="1" ht="12.95" customHeight="1">
      <c r="A432" s="288" t="s">
        <v>333</v>
      </c>
      <c r="B432" s="229"/>
      <c r="C432" s="229"/>
      <c r="D432" s="239">
        <v>210033838</v>
      </c>
      <c r="E432" s="321" t="s">
        <v>1249</v>
      </c>
      <c r="F432" s="240">
        <v>22100565</v>
      </c>
      <c r="G432" s="241"/>
      <c r="H432" s="241" t="s">
        <v>2132</v>
      </c>
      <c r="I432" s="38" t="s">
        <v>2133</v>
      </c>
      <c r="J432" s="241" t="s">
        <v>2134</v>
      </c>
      <c r="K432" s="241" t="s">
        <v>104</v>
      </c>
      <c r="L432" s="242"/>
      <c r="M432" s="241"/>
      <c r="N432" s="243" t="s">
        <v>106</v>
      </c>
      <c r="O432" s="243" t="s">
        <v>107</v>
      </c>
      <c r="P432" s="241" t="s">
        <v>108</v>
      </c>
      <c r="Q432" s="243" t="s">
        <v>1094</v>
      </c>
      <c r="R432" s="241" t="s">
        <v>110</v>
      </c>
      <c r="S432" s="243" t="s">
        <v>107</v>
      </c>
      <c r="T432" s="241" t="s">
        <v>122</v>
      </c>
      <c r="U432" s="241" t="s">
        <v>112</v>
      </c>
      <c r="V432" s="243">
        <v>60</v>
      </c>
      <c r="W432" s="38" t="s">
        <v>113</v>
      </c>
      <c r="X432" s="243"/>
      <c r="Y432" s="243"/>
      <c r="Z432" s="243"/>
      <c r="AA432" s="244"/>
      <c r="AB432" s="245">
        <v>90</v>
      </c>
      <c r="AC432" s="245">
        <v>10</v>
      </c>
      <c r="AD432" s="246" t="s">
        <v>364</v>
      </c>
      <c r="AE432" s="241" t="s">
        <v>115</v>
      </c>
      <c r="AF432" s="247">
        <v>5</v>
      </c>
      <c r="AG432" s="104">
        <v>108790</v>
      </c>
      <c r="AH432" s="248">
        <f t="shared" si="33"/>
        <v>543950</v>
      </c>
      <c r="AI432" s="249">
        <f t="shared" si="32"/>
        <v>609224</v>
      </c>
      <c r="AJ432" s="250"/>
      <c r="AK432" s="250"/>
      <c r="AL432" s="250"/>
      <c r="AM432" s="251" t="s">
        <v>116</v>
      </c>
      <c r="AN432" s="241"/>
      <c r="AO432" s="241"/>
      <c r="AP432" s="241"/>
      <c r="AQ432" s="241"/>
      <c r="AR432" s="38" t="s">
        <v>2135</v>
      </c>
      <c r="AS432" s="241"/>
      <c r="AT432" s="241"/>
      <c r="AU432" s="241"/>
      <c r="AV432" s="90"/>
      <c r="AW432" s="90"/>
      <c r="AX432" s="90"/>
      <c r="AY432" s="90"/>
      <c r="BC432" s="50">
        <v>364</v>
      </c>
    </row>
    <row r="433" spans="1:257" s="252" customFormat="1" ht="12.95" customHeight="1">
      <c r="A433" s="211" t="s">
        <v>2136</v>
      </c>
      <c r="B433" s="229"/>
      <c r="C433" s="229"/>
      <c r="D433" s="239">
        <v>220000558</v>
      </c>
      <c r="E433" s="321" t="s">
        <v>3605</v>
      </c>
      <c r="F433" s="240">
        <v>22100507</v>
      </c>
      <c r="G433" s="241"/>
      <c r="H433" s="241" t="s">
        <v>2137</v>
      </c>
      <c r="I433" s="38" t="s">
        <v>2138</v>
      </c>
      <c r="J433" s="241" t="s">
        <v>2139</v>
      </c>
      <c r="K433" s="241" t="s">
        <v>104</v>
      </c>
      <c r="L433" s="242"/>
      <c r="M433" s="241" t="s">
        <v>121</v>
      </c>
      <c r="N433" s="243" t="s">
        <v>83</v>
      </c>
      <c r="O433" s="243" t="s">
        <v>107</v>
      </c>
      <c r="P433" s="241" t="s">
        <v>108</v>
      </c>
      <c r="Q433" s="243" t="s">
        <v>2140</v>
      </c>
      <c r="R433" s="241" t="s">
        <v>110</v>
      </c>
      <c r="S433" s="243" t="s">
        <v>107</v>
      </c>
      <c r="T433" s="241" t="s">
        <v>122</v>
      </c>
      <c r="U433" s="241" t="s">
        <v>112</v>
      </c>
      <c r="V433" s="243">
        <v>60</v>
      </c>
      <c r="W433" s="38" t="s">
        <v>113</v>
      </c>
      <c r="X433" s="243"/>
      <c r="Y433" s="243"/>
      <c r="Z433" s="243"/>
      <c r="AA433" s="244">
        <v>30</v>
      </c>
      <c r="AB433" s="245">
        <v>60</v>
      </c>
      <c r="AC433" s="245">
        <v>10</v>
      </c>
      <c r="AD433" s="246" t="s">
        <v>129</v>
      </c>
      <c r="AE433" s="241" t="s">
        <v>115</v>
      </c>
      <c r="AF433" s="247">
        <v>9</v>
      </c>
      <c r="AG433" s="104">
        <v>54570</v>
      </c>
      <c r="AH433" s="248">
        <f t="shared" si="33"/>
        <v>491130</v>
      </c>
      <c r="AI433" s="249">
        <f t="shared" si="32"/>
        <v>550065.60000000009</v>
      </c>
      <c r="AJ433" s="250"/>
      <c r="AK433" s="250"/>
      <c r="AL433" s="250"/>
      <c r="AM433" s="251" t="s">
        <v>116</v>
      </c>
      <c r="AN433" s="241"/>
      <c r="AO433" s="241"/>
      <c r="AP433" s="241"/>
      <c r="AQ433" s="241"/>
      <c r="AR433" s="38" t="s">
        <v>2141</v>
      </c>
      <c r="AS433" s="241"/>
      <c r="AT433" s="241"/>
      <c r="AU433" s="241"/>
      <c r="AV433" s="90"/>
      <c r="AW433" s="90"/>
      <c r="AX433" s="90"/>
      <c r="AY433" s="90"/>
      <c r="BC433" s="50">
        <v>365</v>
      </c>
    </row>
    <row r="434" spans="1:257" s="252" customFormat="1" ht="12.95" customHeight="1">
      <c r="A434" s="211" t="s">
        <v>2136</v>
      </c>
      <c r="B434" s="229"/>
      <c r="C434" s="229"/>
      <c r="D434" s="239">
        <v>220000721</v>
      </c>
      <c r="E434" s="321" t="s">
        <v>3606</v>
      </c>
      <c r="F434" s="240">
        <v>22100508</v>
      </c>
      <c r="G434" s="241"/>
      <c r="H434" s="241" t="s">
        <v>2142</v>
      </c>
      <c r="I434" s="38" t="s">
        <v>2138</v>
      </c>
      <c r="J434" s="241" t="s">
        <v>2143</v>
      </c>
      <c r="K434" s="241" t="s">
        <v>104</v>
      </c>
      <c r="L434" s="242"/>
      <c r="M434" s="241" t="s">
        <v>121</v>
      </c>
      <c r="N434" s="243" t="s">
        <v>83</v>
      </c>
      <c r="O434" s="243" t="s">
        <v>107</v>
      </c>
      <c r="P434" s="241" t="s">
        <v>108</v>
      </c>
      <c r="Q434" s="243" t="s">
        <v>2140</v>
      </c>
      <c r="R434" s="241" t="s">
        <v>110</v>
      </c>
      <c r="S434" s="243" t="s">
        <v>107</v>
      </c>
      <c r="T434" s="241" t="s">
        <v>122</v>
      </c>
      <c r="U434" s="241" t="s">
        <v>112</v>
      </c>
      <c r="V434" s="243">
        <v>60</v>
      </c>
      <c r="W434" s="38" t="s">
        <v>113</v>
      </c>
      <c r="X434" s="243"/>
      <c r="Y434" s="243"/>
      <c r="Z434" s="243"/>
      <c r="AA434" s="244">
        <v>30</v>
      </c>
      <c r="AB434" s="245">
        <v>60</v>
      </c>
      <c r="AC434" s="245">
        <v>10</v>
      </c>
      <c r="AD434" s="246" t="s">
        <v>129</v>
      </c>
      <c r="AE434" s="241" t="s">
        <v>115</v>
      </c>
      <c r="AF434" s="247">
        <v>70</v>
      </c>
      <c r="AG434" s="104">
        <v>74200</v>
      </c>
      <c r="AH434" s="248">
        <f t="shared" si="33"/>
        <v>5194000</v>
      </c>
      <c r="AI434" s="249">
        <f t="shared" si="32"/>
        <v>5817280.0000000009</v>
      </c>
      <c r="AJ434" s="250"/>
      <c r="AK434" s="250"/>
      <c r="AL434" s="250"/>
      <c r="AM434" s="251" t="s">
        <v>116</v>
      </c>
      <c r="AN434" s="241"/>
      <c r="AO434" s="241"/>
      <c r="AP434" s="241"/>
      <c r="AQ434" s="241"/>
      <c r="AR434" s="38" t="s">
        <v>2144</v>
      </c>
      <c r="AS434" s="241"/>
      <c r="AT434" s="241"/>
      <c r="AU434" s="241"/>
      <c r="AV434" s="90"/>
      <c r="AW434" s="90"/>
      <c r="AX434" s="90"/>
      <c r="AY434" s="90"/>
      <c r="BC434" s="50">
        <v>366</v>
      </c>
    </row>
    <row r="435" spans="1:257" s="252" customFormat="1" ht="12.95" customHeight="1">
      <c r="A435" s="211" t="s">
        <v>2136</v>
      </c>
      <c r="B435" s="229"/>
      <c r="C435" s="229"/>
      <c r="D435" s="239">
        <v>220000561</v>
      </c>
      <c r="E435" s="321" t="s">
        <v>3607</v>
      </c>
      <c r="F435" s="240">
        <v>22100509</v>
      </c>
      <c r="G435" s="241"/>
      <c r="H435" s="241" t="s">
        <v>2145</v>
      </c>
      <c r="I435" s="38" t="s">
        <v>2138</v>
      </c>
      <c r="J435" s="241" t="s">
        <v>2146</v>
      </c>
      <c r="K435" s="241" t="s">
        <v>104</v>
      </c>
      <c r="L435" s="242"/>
      <c r="M435" s="241" t="s">
        <v>121</v>
      </c>
      <c r="N435" s="243" t="s">
        <v>83</v>
      </c>
      <c r="O435" s="243" t="s">
        <v>107</v>
      </c>
      <c r="P435" s="241" t="s">
        <v>108</v>
      </c>
      <c r="Q435" s="243" t="s">
        <v>2140</v>
      </c>
      <c r="R435" s="241" t="s">
        <v>110</v>
      </c>
      <c r="S435" s="243" t="s">
        <v>107</v>
      </c>
      <c r="T435" s="241" t="s">
        <v>122</v>
      </c>
      <c r="U435" s="241" t="s">
        <v>112</v>
      </c>
      <c r="V435" s="243">
        <v>60</v>
      </c>
      <c r="W435" s="38" t="s">
        <v>113</v>
      </c>
      <c r="X435" s="243"/>
      <c r="Y435" s="243"/>
      <c r="Z435" s="243"/>
      <c r="AA435" s="244">
        <v>30</v>
      </c>
      <c r="AB435" s="245">
        <v>60</v>
      </c>
      <c r="AC435" s="245">
        <v>10</v>
      </c>
      <c r="AD435" s="246" t="s">
        <v>129</v>
      </c>
      <c r="AE435" s="241" t="s">
        <v>115</v>
      </c>
      <c r="AF435" s="247">
        <v>8</v>
      </c>
      <c r="AG435" s="104">
        <v>23800</v>
      </c>
      <c r="AH435" s="248">
        <f t="shared" si="33"/>
        <v>190400</v>
      </c>
      <c r="AI435" s="249">
        <f t="shared" si="32"/>
        <v>213248.00000000003</v>
      </c>
      <c r="AJ435" s="250"/>
      <c r="AK435" s="250"/>
      <c r="AL435" s="250"/>
      <c r="AM435" s="251" t="s">
        <v>116</v>
      </c>
      <c r="AN435" s="241"/>
      <c r="AO435" s="241"/>
      <c r="AP435" s="241"/>
      <c r="AQ435" s="241"/>
      <c r="AR435" s="38" t="s">
        <v>2147</v>
      </c>
      <c r="AS435" s="241"/>
      <c r="AT435" s="241"/>
      <c r="AU435" s="241"/>
      <c r="AV435" s="90"/>
      <c r="AW435" s="90"/>
      <c r="AX435" s="90"/>
      <c r="AY435" s="90"/>
      <c r="BC435" s="50">
        <v>367</v>
      </c>
    </row>
    <row r="436" spans="1:257" s="252" customFormat="1" ht="12.95" customHeight="1">
      <c r="A436" s="211" t="s">
        <v>333</v>
      </c>
      <c r="B436" s="229"/>
      <c r="C436" s="229"/>
      <c r="D436" s="239">
        <v>210013485</v>
      </c>
      <c r="E436" s="321" t="s">
        <v>1275</v>
      </c>
      <c r="F436" s="240">
        <v>22100566</v>
      </c>
      <c r="G436" s="253"/>
      <c r="H436" s="253" t="s">
        <v>2148</v>
      </c>
      <c r="I436" s="254" t="s">
        <v>2149</v>
      </c>
      <c r="J436" s="253" t="s">
        <v>2150</v>
      </c>
      <c r="K436" s="253" t="s">
        <v>104</v>
      </c>
      <c r="L436" s="242"/>
      <c r="M436" s="253"/>
      <c r="N436" s="255" t="s">
        <v>106</v>
      </c>
      <c r="O436" s="255" t="s">
        <v>107</v>
      </c>
      <c r="P436" s="253" t="s">
        <v>108</v>
      </c>
      <c r="Q436" s="255" t="s">
        <v>1094</v>
      </c>
      <c r="R436" s="253" t="s">
        <v>110</v>
      </c>
      <c r="S436" s="255" t="s">
        <v>107</v>
      </c>
      <c r="T436" s="253" t="s">
        <v>122</v>
      </c>
      <c r="U436" s="253" t="s">
        <v>112</v>
      </c>
      <c r="V436" s="255">
        <v>60</v>
      </c>
      <c r="W436" s="254" t="s">
        <v>113</v>
      </c>
      <c r="X436" s="255"/>
      <c r="Y436" s="255"/>
      <c r="Z436" s="255"/>
      <c r="AA436" s="256"/>
      <c r="AB436" s="257">
        <v>90</v>
      </c>
      <c r="AC436" s="257">
        <v>10</v>
      </c>
      <c r="AD436" s="258" t="s">
        <v>114</v>
      </c>
      <c r="AE436" s="253" t="s">
        <v>115</v>
      </c>
      <c r="AF436" s="259">
        <v>10</v>
      </c>
      <c r="AG436" s="260">
        <v>868.34</v>
      </c>
      <c r="AH436" s="248">
        <f t="shared" si="33"/>
        <v>8683.4</v>
      </c>
      <c r="AI436" s="249">
        <f t="shared" si="32"/>
        <v>9725.4080000000013</v>
      </c>
      <c r="AJ436" s="250"/>
      <c r="AK436" s="250"/>
      <c r="AL436" s="250"/>
      <c r="AM436" s="261" t="s">
        <v>116</v>
      </c>
      <c r="AN436" s="253"/>
      <c r="AO436" s="253"/>
      <c r="AP436" s="253"/>
      <c r="AQ436" s="253"/>
      <c r="AR436" s="253" t="s">
        <v>2151</v>
      </c>
      <c r="AS436" s="253"/>
      <c r="AT436" s="253"/>
      <c r="AU436" s="253"/>
      <c r="AV436" s="90"/>
      <c r="AW436" s="90"/>
      <c r="AX436" s="90"/>
      <c r="AY436" s="90"/>
      <c r="BC436" s="50">
        <v>368</v>
      </c>
    </row>
    <row r="437" spans="1:257" s="252" customFormat="1" ht="12.95" customHeight="1">
      <c r="A437" s="211" t="s">
        <v>2152</v>
      </c>
      <c r="B437" s="229"/>
      <c r="C437" s="229"/>
      <c r="D437" s="239">
        <v>120011150</v>
      </c>
      <c r="E437" s="321" t="s">
        <v>3608</v>
      </c>
      <c r="F437" s="240">
        <v>22100723</v>
      </c>
      <c r="G437" s="253"/>
      <c r="H437" s="253" t="s">
        <v>2153</v>
      </c>
      <c r="I437" s="254" t="s">
        <v>2154</v>
      </c>
      <c r="J437" s="253" t="s">
        <v>2155</v>
      </c>
      <c r="K437" s="253" t="s">
        <v>150</v>
      </c>
      <c r="L437" s="242"/>
      <c r="M437" s="254"/>
      <c r="N437" s="255" t="s">
        <v>106</v>
      </c>
      <c r="O437" s="255" t="s">
        <v>107</v>
      </c>
      <c r="P437" s="253" t="s">
        <v>108</v>
      </c>
      <c r="Q437" s="243" t="s">
        <v>2156</v>
      </c>
      <c r="R437" s="253" t="s">
        <v>110</v>
      </c>
      <c r="S437" s="255" t="s">
        <v>107</v>
      </c>
      <c r="T437" s="253" t="s">
        <v>122</v>
      </c>
      <c r="U437" s="253" t="s">
        <v>112</v>
      </c>
      <c r="V437" s="255">
        <v>60</v>
      </c>
      <c r="W437" s="254" t="s">
        <v>113</v>
      </c>
      <c r="X437" s="255"/>
      <c r="Y437" s="255"/>
      <c r="Z437" s="255"/>
      <c r="AA437" s="256"/>
      <c r="AB437" s="257">
        <v>90</v>
      </c>
      <c r="AC437" s="257">
        <v>10</v>
      </c>
      <c r="AD437" s="258" t="s">
        <v>123</v>
      </c>
      <c r="AE437" s="253" t="s">
        <v>115</v>
      </c>
      <c r="AF437" s="259">
        <v>2</v>
      </c>
      <c r="AG437" s="260">
        <v>22397050</v>
      </c>
      <c r="AH437" s="248">
        <f t="shared" si="33"/>
        <v>44794100</v>
      </c>
      <c r="AI437" s="249">
        <f t="shared" si="32"/>
        <v>50169392.000000007</v>
      </c>
      <c r="AJ437" s="250"/>
      <c r="AK437" s="250"/>
      <c r="AL437" s="250"/>
      <c r="AM437" s="261" t="s">
        <v>116</v>
      </c>
      <c r="AN437" s="253"/>
      <c r="AO437" s="253"/>
      <c r="AP437" s="253"/>
      <c r="AQ437" s="253"/>
      <c r="AR437" s="253" t="s">
        <v>2157</v>
      </c>
      <c r="AS437" s="253"/>
      <c r="AT437" s="253"/>
      <c r="AU437" s="253"/>
      <c r="AV437" s="90"/>
      <c r="AW437" s="90"/>
      <c r="AX437" s="90"/>
      <c r="AY437" s="90"/>
      <c r="BC437" s="50">
        <v>369</v>
      </c>
    </row>
    <row r="438" spans="1:257" s="252" customFormat="1" ht="12.95" customHeight="1">
      <c r="A438" s="211" t="s">
        <v>2152</v>
      </c>
      <c r="B438" s="229"/>
      <c r="C438" s="229"/>
      <c r="D438" s="239">
        <v>150004300</v>
      </c>
      <c r="E438" s="321" t="s">
        <v>3609</v>
      </c>
      <c r="F438" s="240">
        <v>22100724</v>
      </c>
      <c r="G438" s="253"/>
      <c r="H438" s="253" t="s">
        <v>2153</v>
      </c>
      <c r="I438" s="254" t="s">
        <v>2154</v>
      </c>
      <c r="J438" s="253" t="s">
        <v>2155</v>
      </c>
      <c r="K438" s="253" t="s">
        <v>150</v>
      </c>
      <c r="L438" s="242"/>
      <c r="M438" s="254"/>
      <c r="N438" s="255" t="s">
        <v>106</v>
      </c>
      <c r="O438" s="255" t="s">
        <v>107</v>
      </c>
      <c r="P438" s="253" t="s">
        <v>108</v>
      </c>
      <c r="Q438" s="243" t="s">
        <v>2156</v>
      </c>
      <c r="R438" s="253" t="s">
        <v>110</v>
      </c>
      <c r="S438" s="255" t="s">
        <v>107</v>
      </c>
      <c r="T438" s="253" t="s">
        <v>122</v>
      </c>
      <c r="U438" s="253" t="s">
        <v>112</v>
      </c>
      <c r="V438" s="255">
        <v>60</v>
      </c>
      <c r="W438" s="254" t="s">
        <v>113</v>
      </c>
      <c r="X438" s="255"/>
      <c r="Y438" s="255"/>
      <c r="Z438" s="255"/>
      <c r="AA438" s="256"/>
      <c r="AB438" s="257">
        <v>90</v>
      </c>
      <c r="AC438" s="257">
        <v>10</v>
      </c>
      <c r="AD438" s="258" t="s">
        <v>123</v>
      </c>
      <c r="AE438" s="253" t="s">
        <v>115</v>
      </c>
      <c r="AF438" s="259">
        <v>2</v>
      </c>
      <c r="AG438" s="260">
        <v>52148250</v>
      </c>
      <c r="AH438" s="248">
        <f t="shared" si="33"/>
        <v>104296500</v>
      </c>
      <c r="AI438" s="249">
        <f t="shared" si="32"/>
        <v>116812080.00000001</v>
      </c>
      <c r="AJ438" s="250"/>
      <c r="AK438" s="250"/>
      <c r="AL438" s="250"/>
      <c r="AM438" s="261" t="s">
        <v>116</v>
      </c>
      <c r="AN438" s="253"/>
      <c r="AO438" s="253"/>
      <c r="AP438" s="253"/>
      <c r="AQ438" s="253"/>
      <c r="AR438" s="253" t="s">
        <v>2158</v>
      </c>
      <c r="AS438" s="253"/>
      <c r="AT438" s="253"/>
      <c r="AU438" s="253"/>
      <c r="AV438" s="90"/>
      <c r="AW438" s="90"/>
      <c r="AX438" s="90"/>
      <c r="AY438" s="90"/>
      <c r="BC438" s="50">
        <v>370</v>
      </c>
    </row>
    <row r="439" spans="1:257" s="252" customFormat="1" ht="12.95" customHeight="1">
      <c r="A439" s="211" t="s">
        <v>319</v>
      </c>
      <c r="B439" s="229"/>
      <c r="C439" s="229"/>
      <c r="D439" s="239">
        <v>270002209</v>
      </c>
      <c r="E439" s="321" t="s">
        <v>3610</v>
      </c>
      <c r="F439" s="240">
        <v>22100461</v>
      </c>
      <c r="G439" s="60"/>
      <c r="H439" s="60" t="s">
        <v>2159</v>
      </c>
      <c r="I439" s="60" t="s">
        <v>2160</v>
      </c>
      <c r="J439" s="60" t="s">
        <v>2161</v>
      </c>
      <c r="K439" s="60" t="s">
        <v>104</v>
      </c>
      <c r="L439" s="242" t="s">
        <v>105</v>
      </c>
      <c r="M439" s="60"/>
      <c r="N439" s="262" t="s">
        <v>106</v>
      </c>
      <c r="O439" s="262" t="s">
        <v>107</v>
      </c>
      <c r="P439" s="60" t="s">
        <v>108</v>
      </c>
      <c r="Q439" s="263" t="s">
        <v>1094</v>
      </c>
      <c r="R439" s="60" t="s">
        <v>110</v>
      </c>
      <c r="S439" s="262" t="s">
        <v>107</v>
      </c>
      <c r="T439" s="60" t="s">
        <v>122</v>
      </c>
      <c r="U439" s="60" t="s">
        <v>112</v>
      </c>
      <c r="V439" s="264">
        <v>60</v>
      </c>
      <c r="W439" s="60" t="s">
        <v>113</v>
      </c>
      <c r="X439" s="262"/>
      <c r="Y439" s="262"/>
      <c r="Z439" s="262"/>
      <c r="AA439" s="265"/>
      <c r="AB439" s="266">
        <v>90</v>
      </c>
      <c r="AC439" s="266">
        <v>10</v>
      </c>
      <c r="AD439" s="267" t="s">
        <v>129</v>
      </c>
      <c r="AE439" s="268" t="s">
        <v>115</v>
      </c>
      <c r="AF439" s="269">
        <v>123</v>
      </c>
      <c r="AG439" s="270">
        <v>230</v>
      </c>
      <c r="AH439" s="248">
        <f t="shared" si="33"/>
        <v>28290</v>
      </c>
      <c r="AI439" s="249">
        <f t="shared" si="32"/>
        <v>31684.800000000003</v>
      </c>
      <c r="AJ439" s="250"/>
      <c r="AK439" s="250"/>
      <c r="AL439" s="250"/>
      <c r="AM439" s="52" t="s">
        <v>116</v>
      </c>
      <c r="AN439" s="60"/>
      <c r="AO439" s="60"/>
      <c r="AP439" s="60"/>
      <c r="AQ439" s="60"/>
      <c r="AR439" s="60" t="s">
        <v>2162</v>
      </c>
      <c r="AS439" s="60"/>
      <c r="AT439" s="60"/>
      <c r="AU439" s="60"/>
      <c r="AV439" s="90"/>
      <c r="AW439" s="90"/>
      <c r="AX439" s="90"/>
      <c r="AY439" s="90"/>
      <c r="BC439" s="50">
        <v>371</v>
      </c>
    </row>
    <row r="440" spans="1:257" s="252" customFormat="1" ht="12.95" customHeight="1" thickBot="1">
      <c r="A440" s="211" t="s">
        <v>333</v>
      </c>
      <c r="B440" s="229"/>
      <c r="C440" s="229"/>
      <c r="D440" s="239">
        <v>210017531</v>
      </c>
      <c r="E440" s="321" t="s">
        <v>1246</v>
      </c>
      <c r="F440" s="240">
        <v>22100567</v>
      </c>
      <c r="G440" s="241"/>
      <c r="H440" s="241" t="s">
        <v>2163</v>
      </c>
      <c r="I440" s="38" t="s">
        <v>2164</v>
      </c>
      <c r="J440" s="241" t="s">
        <v>2165</v>
      </c>
      <c r="K440" s="241" t="s">
        <v>104</v>
      </c>
      <c r="L440" s="242"/>
      <c r="M440" s="241"/>
      <c r="N440" s="243" t="s">
        <v>106</v>
      </c>
      <c r="O440" s="243" t="s">
        <v>107</v>
      </c>
      <c r="P440" s="241" t="s">
        <v>108</v>
      </c>
      <c r="Q440" s="243" t="s">
        <v>1094</v>
      </c>
      <c r="R440" s="241" t="s">
        <v>110</v>
      </c>
      <c r="S440" s="243" t="s">
        <v>107</v>
      </c>
      <c r="T440" s="241" t="s">
        <v>122</v>
      </c>
      <c r="U440" s="241" t="s">
        <v>112</v>
      </c>
      <c r="V440" s="243">
        <v>60</v>
      </c>
      <c r="W440" s="38" t="s">
        <v>113</v>
      </c>
      <c r="X440" s="243"/>
      <c r="Y440" s="243"/>
      <c r="Z440" s="243"/>
      <c r="AA440" s="244"/>
      <c r="AB440" s="245">
        <v>90</v>
      </c>
      <c r="AC440" s="245">
        <v>10</v>
      </c>
      <c r="AD440" s="246" t="s">
        <v>364</v>
      </c>
      <c r="AE440" s="241" t="s">
        <v>115</v>
      </c>
      <c r="AF440" s="247">
        <v>6</v>
      </c>
      <c r="AG440" s="104">
        <v>94300</v>
      </c>
      <c r="AH440" s="248">
        <v>0</v>
      </c>
      <c r="AI440" s="249">
        <f t="shared" si="32"/>
        <v>0</v>
      </c>
      <c r="AJ440" s="250"/>
      <c r="AK440" s="250"/>
      <c r="AL440" s="250"/>
      <c r="AM440" s="251" t="s">
        <v>116</v>
      </c>
      <c r="AN440" s="241"/>
      <c r="AO440" s="241"/>
      <c r="AP440" s="241"/>
      <c r="AQ440" s="241"/>
      <c r="AR440" s="38" t="s">
        <v>2166</v>
      </c>
      <c r="AS440" s="241"/>
      <c r="AT440" s="241"/>
      <c r="AU440" s="241"/>
      <c r="AV440" s="90"/>
      <c r="AW440" s="90"/>
      <c r="AX440" s="90"/>
      <c r="AY440" s="90"/>
      <c r="BC440" s="50">
        <v>372</v>
      </c>
    </row>
    <row r="441" spans="1:257" s="252" customFormat="1" ht="12.95" customHeight="1" thickBot="1">
      <c r="A441" s="451" t="s">
        <v>333</v>
      </c>
      <c r="B441" s="448"/>
      <c r="C441" s="448"/>
      <c r="D441" s="451">
        <v>210017531</v>
      </c>
      <c r="E441" s="451" t="s">
        <v>3842</v>
      </c>
      <c r="F441" s="451">
        <v>22100567</v>
      </c>
      <c r="G441" s="328"/>
      <c r="H441" s="492" t="s">
        <v>2163</v>
      </c>
      <c r="I441" s="492" t="s">
        <v>2164</v>
      </c>
      <c r="J441" s="492" t="s">
        <v>2165</v>
      </c>
      <c r="K441" s="348" t="s">
        <v>104</v>
      </c>
      <c r="L441" s="348"/>
      <c r="M441" s="327" t="s">
        <v>121</v>
      </c>
      <c r="N441" s="348" t="s">
        <v>83</v>
      </c>
      <c r="O441" s="347" t="s">
        <v>107</v>
      </c>
      <c r="P441" s="350" t="s">
        <v>108</v>
      </c>
      <c r="Q441" s="327" t="s">
        <v>1094</v>
      </c>
      <c r="R441" s="327" t="s">
        <v>110</v>
      </c>
      <c r="S441" s="347" t="s">
        <v>107</v>
      </c>
      <c r="T441" s="350" t="s">
        <v>122</v>
      </c>
      <c r="U441" s="327" t="s">
        <v>112</v>
      </c>
      <c r="V441" s="327">
        <v>60</v>
      </c>
      <c r="W441" s="327" t="s">
        <v>113</v>
      </c>
      <c r="X441" s="327"/>
      <c r="Y441" s="327"/>
      <c r="Z441" s="327"/>
      <c r="AA441" s="579">
        <v>30</v>
      </c>
      <c r="AB441" s="327">
        <v>60</v>
      </c>
      <c r="AC441" s="579">
        <v>10</v>
      </c>
      <c r="AD441" s="327" t="s">
        <v>364</v>
      </c>
      <c r="AE441" s="327" t="s">
        <v>115</v>
      </c>
      <c r="AF441" s="591">
        <v>6</v>
      </c>
      <c r="AG441" s="597">
        <v>94300</v>
      </c>
      <c r="AH441" s="602">
        <f t="shared" ref="AH441:AH448" si="34">AF441*AG441</f>
        <v>565800</v>
      </c>
      <c r="AI441" s="616">
        <f t="shared" si="32"/>
        <v>633696.00000000012</v>
      </c>
      <c r="AJ441" s="349"/>
      <c r="AK441" s="349"/>
      <c r="AL441" s="349"/>
      <c r="AM441" s="637" t="s">
        <v>116</v>
      </c>
      <c r="AN441" s="644"/>
      <c r="AO441" s="644"/>
      <c r="AP441" s="327"/>
      <c r="AQ441" s="327"/>
      <c r="AR441" s="327" t="s">
        <v>2166</v>
      </c>
      <c r="AS441" s="328"/>
      <c r="AT441" s="327"/>
      <c r="AU441" s="327"/>
      <c r="AV441" s="327"/>
      <c r="AW441" s="327"/>
      <c r="AX441" s="327"/>
      <c r="AY441" s="327"/>
      <c r="AZ441" s="680"/>
      <c r="BA441" s="329"/>
      <c r="BB441" s="446" t="e">
        <f>VLOOKUP(#REF!,E1:BC438,52,0)</f>
        <v>#REF!</v>
      </c>
      <c r="BC441" s="446" t="e">
        <f>BB441+0.5</f>
        <v>#REF!</v>
      </c>
      <c r="BD441" s="329"/>
      <c r="BE441" s="329"/>
      <c r="BF441" s="329"/>
      <c r="BG441" s="329"/>
      <c r="BH441" s="329"/>
      <c r="BI441" s="329"/>
      <c r="BJ441" s="329"/>
      <c r="BK441" s="329"/>
      <c r="BL441" s="329"/>
      <c r="BM441" s="329"/>
      <c r="BN441" s="329"/>
      <c r="BO441" s="329"/>
      <c r="BP441" s="329"/>
      <c r="BQ441" s="329"/>
      <c r="BR441" s="329"/>
      <c r="BS441" s="329"/>
      <c r="BT441" s="329"/>
      <c r="BU441" s="329"/>
      <c r="BV441" s="329"/>
      <c r="BW441" s="329"/>
      <c r="BX441" s="329"/>
      <c r="BY441" s="329"/>
      <c r="BZ441" s="329"/>
      <c r="CA441" s="329"/>
      <c r="CB441" s="329"/>
      <c r="CC441" s="329"/>
      <c r="CD441" s="329"/>
      <c r="CE441" s="329"/>
      <c r="CF441" s="329"/>
      <c r="CG441" s="329"/>
      <c r="CH441" s="329"/>
      <c r="CI441" s="329"/>
      <c r="CJ441" s="329"/>
      <c r="CK441" s="329"/>
      <c r="CL441" s="329"/>
      <c r="CM441" s="329"/>
      <c r="CN441" s="329"/>
      <c r="CO441" s="329"/>
      <c r="CP441" s="329"/>
      <c r="CQ441" s="329"/>
      <c r="CR441" s="329"/>
      <c r="CS441" s="329"/>
      <c r="CT441" s="329"/>
      <c r="CU441" s="329"/>
      <c r="CV441" s="329"/>
      <c r="CW441" s="329"/>
      <c r="CX441" s="329"/>
      <c r="CY441" s="329"/>
      <c r="CZ441" s="329"/>
      <c r="DA441" s="329"/>
      <c r="DB441" s="329"/>
      <c r="DC441" s="329"/>
      <c r="DD441" s="329"/>
      <c r="DE441" s="329"/>
      <c r="DF441" s="329"/>
      <c r="DG441" s="329"/>
      <c r="DH441" s="329"/>
      <c r="DI441" s="329"/>
      <c r="DJ441" s="329"/>
      <c r="DK441" s="329"/>
      <c r="DL441" s="329"/>
      <c r="DM441" s="329"/>
      <c r="DN441" s="329"/>
      <c r="DO441" s="329"/>
      <c r="DP441" s="329"/>
      <c r="DQ441" s="329"/>
      <c r="DR441" s="329"/>
      <c r="DS441" s="329"/>
      <c r="DT441" s="329"/>
      <c r="DU441" s="329"/>
      <c r="DV441" s="329"/>
      <c r="DW441" s="329"/>
      <c r="DX441" s="329"/>
      <c r="DY441" s="329"/>
      <c r="DZ441" s="329"/>
      <c r="EA441" s="329"/>
      <c r="EB441" s="329"/>
      <c r="EC441" s="329"/>
      <c r="ED441" s="329"/>
      <c r="EE441" s="329"/>
      <c r="EF441" s="329"/>
      <c r="EG441" s="329"/>
      <c r="EH441" s="329"/>
      <c r="EI441" s="329"/>
      <c r="EJ441" s="329"/>
      <c r="EK441" s="329"/>
      <c r="EL441" s="329"/>
      <c r="EM441" s="329"/>
      <c r="EN441" s="329"/>
      <c r="EO441" s="329"/>
      <c r="EP441" s="329"/>
      <c r="EQ441" s="329"/>
      <c r="ER441" s="329"/>
      <c r="ES441" s="329"/>
      <c r="ET441" s="329"/>
      <c r="EU441" s="329"/>
      <c r="EV441" s="329"/>
      <c r="EW441" s="329"/>
      <c r="EX441" s="329"/>
      <c r="EY441" s="329"/>
      <c r="EZ441" s="329"/>
      <c r="FA441" s="329"/>
      <c r="FB441" s="329"/>
      <c r="FC441" s="329"/>
      <c r="FD441" s="329"/>
      <c r="FE441" s="329"/>
      <c r="FF441" s="329"/>
      <c r="FG441" s="329"/>
      <c r="FH441" s="329"/>
      <c r="FI441" s="329"/>
      <c r="FJ441" s="329"/>
      <c r="FK441" s="329"/>
      <c r="FL441" s="329"/>
      <c r="FM441" s="329"/>
      <c r="FN441" s="329"/>
      <c r="FO441" s="329"/>
      <c r="FP441" s="329"/>
      <c r="FQ441" s="329"/>
      <c r="FR441" s="329"/>
      <c r="FS441" s="329"/>
      <c r="FT441" s="329"/>
      <c r="FU441" s="329"/>
      <c r="FV441" s="329"/>
      <c r="FW441" s="329"/>
      <c r="FX441" s="329"/>
      <c r="FY441" s="329"/>
      <c r="FZ441" s="329"/>
      <c r="GA441" s="329"/>
      <c r="GB441" s="329"/>
      <c r="GC441" s="329"/>
      <c r="GD441" s="329"/>
      <c r="GE441" s="329"/>
      <c r="GF441" s="329"/>
      <c r="GG441" s="329"/>
      <c r="GH441" s="329"/>
      <c r="GI441" s="329"/>
      <c r="GJ441" s="329"/>
      <c r="GK441" s="329"/>
      <c r="GL441" s="329"/>
      <c r="GM441" s="329"/>
      <c r="GN441" s="329"/>
      <c r="GO441" s="329"/>
      <c r="GP441" s="329"/>
      <c r="GQ441" s="329"/>
      <c r="GR441" s="329"/>
      <c r="GS441" s="329"/>
      <c r="GT441" s="329"/>
      <c r="GU441" s="329"/>
      <c r="GV441" s="329"/>
      <c r="GW441" s="329"/>
      <c r="GX441" s="329"/>
      <c r="GY441" s="329"/>
      <c r="GZ441" s="329"/>
      <c r="HA441" s="329"/>
      <c r="HB441" s="329"/>
      <c r="HC441" s="329"/>
      <c r="HD441" s="329"/>
      <c r="HE441" s="329"/>
      <c r="HF441" s="329"/>
      <c r="HG441" s="329"/>
      <c r="HH441" s="329"/>
      <c r="HI441" s="329"/>
      <c r="HJ441" s="329"/>
      <c r="HK441" s="329"/>
      <c r="HL441" s="329"/>
      <c r="HM441" s="329"/>
      <c r="HN441" s="329"/>
      <c r="HO441" s="329"/>
      <c r="HP441" s="329"/>
      <c r="HQ441" s="329"/>
      <c r="HR441" s="329"/>
      <c r="HS441" s="329"/>
      <c r="HT441" s="329"/>
      <c r="HU441" s="329"/>
      <c r="HV441" s="329"/>
      <c r="HW441" s="329"/>
      <c r="HX441" s="329"/>
      <c r="HY441" s="329"/>
      <c r="HZ441" s="329"/>
      <c r="IA441" s="329"/>
      <c r="IB441" s="329"/>
      <c r="IC441" s="329"/>
      <c r="ID441" s="329"/>
      <c r="IE441" s="329"/>
      <c r="IF441" s="329"/>
      <c r="IG441" s="329"/>
      <c r="IH441" s="329"/>
      <c r="II441" s="329"/>
      <c r="IJ441" s="329"/>
      <c r="IK441" s="329"/>
      <c r="IL441" s="329"/>
      <c r="IM441" s="329"/>
      <c r="IN441" s="329"/>
      <c r="IO441" s="329"/>
      <c r="IP441" s="329"/>
      <c r="IQ441" s="329"/>
      <c r="IR441" s="329"/>
      <c r="IS441" s="329"/>
      <c r="IT441" s="329"/>
      <c r="IU441" s="329"/>
      <c r="IV441" s="329"/>
      <c r="IW441" s="329"/>
    </row>
    <row r="442" spans="1:257" s="252" customFormat="1" ht="12.95" customHeight="1">
      <c r="A442" s="211" t="s">
        <v>2152</v>
      </c>
      <c r="B442" s="229"/>
      <c r="C442" s="229"/>
      <c r="D442" s="239">
        <v>120007741</v>
      </c>
      <c r="E442" s="321" t="s">
        <v>3611</v>
      </c>
      <c r="F442" s="240">
        <v>22100739</v>
      </c>
      <c r="G442" s="253"/>
      <c r="H442" s="253" t="s">
        <v>2167</v>
      </c>
      <c r="I442" s="254" t="s">
        <v>2168</v>
      </c>
      <c r="J442" s="253" t="s">
        <v>2169</v>
      </c>
      <c r="K442" s="253" t="s">
        <v>150</v>
      </c>
      <c r="L442" s="242"/>
      <c r="M442" s="254" t="s">
        <v>121</v>
      </c>
      <c r="N442" s="255" t="s">
        <v>83</v>
      </c>
      <c r="O442" s="255" t="s">
        <v>107</v>
      </c>
      <c r="P442" s="253" t="s">
        <v>108</v>
      </c>
      <c r="Q442" s="243" t="s">
        <v>2156</v>
      </c>
      <c r="R442" s="253" t="s">
        <v>110</v>
      </c>
      <c r="S442" s="255" t="s">
        <v>107</v>
      </c>
      <c r="T442" s="253" t="s">
        <v>122</v>
      </c>
      <c r="U442" s="253" t="s">
        <v>112</v>
      </c>
      <c r="V442" s="255">
        <v>60</v>
      </c>
      <c r="W442" s="254" t="s">
        <v>113</v>
      </c>
      <c r="X442" s="255"/>
      <c r="Y442" s="255"/>
      <c r="Z442" s="255"/>
      <c r="AA442" s="256">
        <v>30</v>
      </c>
      <c r="AB442" s="257">
        <v>60</v>
      </c>
      <c r="AC442" s="257">
        <v>10</v>
      </c>
      <c r="AD442" s="258" t="s">
        <v>123</v>
      </c>
      <c r="AE442" s="253" t="s">
        <v>115</v>
      </c>
      <c r="AF442" s="259">
        <v>2</v>
      </c>
      <c r="AG442" s="260">
        <v>5147799.8600000003</v>
      </c>
      <c r="AH442" s="248">
        <f t="shared" si="34"/>
        <v>10295599.720000001</v>
      </c>
      <c r="AI442" s="249">
        <f t="shared" si="32"/>
        <v>11531071.686400002</v>
      </c>
      <c r="AJ442" s="250"/>
      <c r="AK442" s="250"/>
      <c r="AL442" s="250"/>
      <c r="AM442" s="261" t="s">
        <v>116</v>
      </c>
      <c r="AN442" s="253"/>
      <c r="AO442" s="253"/>
      <c r="AP442" s="253"/>
      <c r="AQ442" s="253"/>
      <c r="AR442" s="253" t="s">
        <v>2170</v>
      </c>
      <c r="AS442" s="253"/>
      <c r="AT442" s="253"/>
      <c r="AU442" s="253"/>
      <c r="AV442" s="90"/>
      <c r="AW442" s="90"/>
      <c r="AX442" s="90"/>
      <c r="AY442" s="90"/>
      <c r="BC442" s="50">
        <v>373</v>
      </c>
    </row>
    <row r="443" spans="1:257" s="252" customFormat="1" ht="12.95" customHeight="1">
      <c r="A443" s="211" t="s">
        <v>980</v>
      </c>
      <c r="B443" s="229"/>
      <c r="C443" s="229"/>
      <c r="D443" s="239">
        <v>230002852</v>
      </c>
      <c r="E443" s="321" t="s">
        <v>1230</v>
      </c>
      <c r="F443" s="240">
        <v>22100423</v>
      </c>
      <c r="G443" s="60"/>
      <c r="H443" s="60" t="s">
        <v>2171</v>
      </c>
      <c r="I443" s="60" t="s">
        <v>2172</v>
      </c>
      <c r="J443" s="60" t="s">
        <v>2173</v>
      </c>
      <c r="K443" s="60" t="s">
        <v>104</v>
      </c>
      <c r="L443" s="242"/>
      <c r="M443" s="60"/>
      <c r="N443" s="262" t="s">
        <v>106</v>
      </c>
      <c r="O443" s="262" t="s">
        <v>107</v>
      </c>
      <c r="P443" s="60" t="s">
        <v>108</v>
      </c>
      <c r="Q443" s="263" t="s">
        <v>1094</v>
      </c>
      <c r="R443" s="60" t="s">
        <v>110</v>
      </c>
      <c r="S443" s="262" t="s">
        <v>107</v>
      </c>
      <c r="T443" s="60" t="s">
        <v>122</v>
      </c>
      <c r="U443" s="60" t="s">
        <v>112</v>
      </c>
      <c r="V443" s="264">
        <v>60</v>
      </c>
      <c r="W443" s="60" t="s">
        <v>113</v>
      </c>
      <c r="X443" s="262"/>
      <c r="Y443" s="262"/>
      <c r="Z443" s="262"/>
      <c r="AA443" s="265"/>
      <c r="AB443" s="266">
        <v>90</v>
      </c>
      <c r="AC443" s="266">
        <v>10</v>
      </c>
      <c r="AD443" s="267" t="s">
        <v>2174</v>
      </c>
      <c r="AE443" s="268" t="s">
        <v>115</v>
      </c>
      <c r="AF443" s="269">
        <v>30</v>
      </c>
      <c r="AG443" s="270">
        <v>248800</v>
      </c>
      <c r="AH443" s="248">
        <f t="shared" si="34"/>
        <v>7464000</v>
      </c>
      <c r="AI443" s="249">
        <f t="shared" ref="AI443:AI467" si="35">AH443*1.12</f>
        <v>8359680.0000000009</v>
      </c>
      <c r="AJ443" s="250"/>
      <c r="AK443" s="250"/>
      <c r="AL443" s="250"/>
      <c r="AM443" s="52" t="s">
        <v>116</v>
      </c>
      <c r="AN443" s="60"/>
      <c r="AO443" s="60"/>
      <c r="AP443" s="60"/>
      <c r="AQ443" s="60"/>
      <c r="AR443" s="60" t="s">
        <v>2175</v>
      </c>
      <c r="AS443" s="60"/>
      <c r="AT443" s="60"/>
      <c r="AU443" s="60"/>
      <c r="AV443" s="90"/>
      <c r="AW443" s="90"/>
      <c r="AX443" s="90"/>
      <c r="AY443" s="90"/>
      <c r="BC443" s="50">
        <v>374</v>
      </c>
    </row>
    <row r="444" spans="1:257" s="252" customFormat="1" ht="12.95" customHeight="1">
      <c r="A444" s="211" t="s">
        <v>319</v>
      </c>
      <c r="B444" s="229"/>
      <c r="C444" s="229"/>
      <c r="D444" s="239">
        <v>270004657</v>
      </c>
      <c r="E444" s="321" t="s">
        <v>1232</v>
      </c>
      <c r="F444" s="240">
        <v>22100455</v>
      </c>
      <c r="G444" s="60"/>
      <c r="H444" s="60" t="s">
        <v>2176</v>
      </c>
      <c r="I444" s="60" t="s">
        <v>2177</v>
      </c>
      <c r="J444" s="60" t="s">
        <v>2178</v>
      </c>
      <c r="K444" s="60" t="s">
        <v>104</v>
      </c>
      <c r="L444" s="242" t="s">
        <v>927</v>
      </c>
      <c r="M444" s="60" t="s">
        <v>121</v>
      </c>
      <c r="N444" s="262" t="s">
        <v>83</v>
      </c>
      <c r="O444" s="262" t="s">
        <v>107</v>
      </c>
      <c r="P444" s="60" t="s">
        <v>108</v>
      </c>
      <c r="Q444" s="263" t="s">
        <v>1094</v>
      </c>
      <c r="R444" s="60" t="s">
        <v>110</v>
      </c>
      <c r="S444" s="262" t="s">
        <v>107</v>
      </c>
      <c r="T444" s="60" t="s">
        <v>122</v>
      </c>
      <c r="U444" s="60" t="s">
        <v>112</v>
      </c>
      <c r="V444" s="264">
        <v>60</v>
      </c>
      <c r="W444" s="60" t="s">
        <v>113</v>
      </c>
      <c r="X444" s="262"/>
      <c r="Y444" s="262"/>
      <c r="Z444" s="262"/>
      <c r="AA444" s="265">
        <v>30</v>
      </c>
      <c r="AB444" s="266">
        <v>60</v>
      </c>
      <c r="AC444" s="266">
        <v>10</v>
      </c>
      <c r="AD444" s="267" t="s">
        <v>323</v>
      </c>
      <c r="AE444" s="268" t="s">
        <v>115</v>
      </c>
      <c r="AF444" s="269">
        <v>973</v>
      </c>
      <c r="AG444" s="270">
        <v>598</v>
      </c>
      <c r="AH444" s="248">
        <f t="shared" si="34"/>
        <v>581854</v>
      </c>
      <c r="AI444" s="249">
        <f t="shared" si="35"/>
        <v>651676.4800000001</v>
      </c>
      <c r="AJ444" s="250"/>
      <c r="AK444" s="250"/>
      <c r="AL444" s="250"/>
      <c r="AM444" s="52" t="s">
        <v>116</v>
      </c>
      <c r="AN444" s="60"/>
      <c r="AO444" s="60"/>
      <c r="AP444" s="60"/>
      <c r="AQ444" s="60"/>
      <c r="AR444" s="60" t="s">
        <v>2179</v>
      </c>
      <c r="AS444" s="60"/>
      <c r="AT444" s="60"/>
      <c r="AU444" s="60"/>
      <c r="AV444" s="90"/>
      <c r="AW444" s="90"/>
      <c r="AX444" s="90"/>
      <c r="AY444" s="90"/>
      <c r="BC444" s="50">
        <v>375</v>
      </c>
    </row>
    <row r="445" spans="1:257" s="252" customFormat="1" ht="12.95" customHeight="1">
      <c r="A445" s="211" t="s">
        <v>319</v>
      </c>
      <c r="B445" s="229"/>
      <c r="C445" s="229"/>
      <c r="D445" s="239">
        <v>270002989</v>
      </c>
      <c r="E445" s="321" t="s">
        <v>1237</v>
      </c>
      <c r="F445" s="240">
        <v>22100456</v>
      </c>
      <c r="G445" s="60"/>
      <c r="H445" s="60" t="s">
        <v>2180</v>
      </c>
      <c r="I445" s="60" t="s">
        <v>321</v>
      </c>
      <c r="J445" s="60" t="s">
        <v>2181</v>
      </c>
      <c r="K445" s="60" t="s">
        <v>104</v>
      </c>
      <c r="L445" s="242" t="s">
        <v>927</v>
      </c>
      <c r="M445" s="60" t="s">
        <v>121</v>
      </c>
      <c r="N445" s="262" t="s">
        <v>83</v>
      </c>
      <c r="O445" s="262" t="s">
        <v>107</v>
      </c>
      <c r="P445" s="60" t="s">
        <v>108</v>
      </c>
      <c r="Q445" s="263" t="s">
        <v>1094</v>
      </c>
      <c r="R445" s="60" t="s">
        <v>110</v>
      </c>
      <c r="S445" s="262" t="s">
        <v>107</v>
      </c>
      <c r="T445" s="60" t="s">
        <v>122</v>
      </c>
      <c r="U445" s="60" t="s">
        <v>112</v>
      </c>
      <c r="V445" s="264">
        <v>60</v>
      </c>
      <c r="W445" s="60" t="s">
        <v>113</v>
      </c>
      <c r="X445" s="262"/>
      <c r="Y445" s="262"/>
      <c r="Z445" s="262"/>
      <c r="AA445" s="265">
        <v>30</v>
      </c>
      <c r="AB445" s="266">
        <v>60</v>
      </c>
      <c r="AC445" s="266">
        <v>10</v>
      </c>
      <c r="AD445" s="267" t="s">
        <v>323</v>
      </c>
      <c r="AE445" s="268" t="s">
        <v>115</v>
      </c>
      <c r="AF445" s="269">
        <v>484</v>
      </c>
      <c r="AG445" s="270">
        <v>2618.6999999999998</v>
      </c>
      <c r="AH445" s="248">
        <f t="shared" si="34"/>
        <v>1267450.7999999998</v>
      </c>
      <c r="AI445" s="249">
        <f t="shared" si="35"/>
        <v>1419544.8959999999</v>
      </c>
      <c r="AJ445" s="250"/>
      <c r="AK445" s="250"/>
      <c r="AL445" s="250"/>
      <c r="AM445" s="52" t="s">
        <v>116</v>
      </c>
      <c r="AN445" s="60"/>
      <c r="AO445" s="60"/>
      <c r="AP445" s="60"/>
      <c r="AQ445" s="60"/>
      <c r="AR445" s="60" t="s">
        <v>2182</v>
      </c>
      <c r="AS445" s="60"/>
      <c r="AT445" s="60"/>
      <c r="AU445" s="60"/>
      <c r="AV445" s="90"/>
      <c r="AW445" s="90"/>
      <c r="AX445" s="90"/>
      <c r="AY445" s="90"/>
      <c r="BC445" s="50">
        <v>376</v>
      </c>
    </row>
    <row r="446" spans="1:257" s="252" customFormat="1" ht="12.95" customHeight="1">
      <c r="A446" s="211" t="s">
        <v>319</v>
      </c>
      <c r="B446" s="229"/>
      <c r="C446" s="229"/>
      <c r="D446" s="239">
        <v>270001361</v>
      </c>
      <c r="E446" s="321" t="s">
        <v>1231</v>
      </c>
      <c r="F446" s="240">
        <v>22100462</v>
      </c>
      <c r="G446" s="60"/>
      <c r="H446" s="60" t="s">
        <v>2183</v>
      </c>
      <c r="I446" s="60" t="s">
        <v>2184</v>
      </c>
      <c r="J446" s="60" t="s">
        <v>2185</v>
      </c>
      <c r="K446" s="60" t="s">
        <v>104</v>
      </c>
      <c r="L446" s="242" t="s">
        <v>2186</v>
      </c>
      <c r="M446" s="60"/>
      <c r="N446" s="262" t="s">
        <v>106</v>
      </c>
      <c r="O446" s="262" t="s">
        <v>107</v>
      </c>
      <c r="P446" s="60" t="s">
        <v>108</v>
      </c>
      <c r="Q446" s="263" t="s">
        <v>1094</v>
      </c>
      <c r="R446" s="60" t="s">
        <v>110</v>
      </c>
      <c r="S446" s="262" t="s">
        <v>107</v>
      </c>
      <c r="T446" s="60" t="s">
        <v>122</v>
      </c>
      <c r="U446" s="60" t="s">
        <v>112</v>
      </c>
      <c r="V446" s="264">
        <v>60</v>
      </c>
      <c r="W446" s="60" t="s">
        <v>113</v>
      </c>
      <c r="X446" s="262"/>
      <c r="Y446" s="262"/>
      <c r="Z446" s="262"/>
      <c r="AA446" s="265"/>
      <c r="AB446" s="266">
        <v>90</v>
      </c>
      <c r="AC446" s="266">
        <v>10</v>
      </c>
      <c r="AD446" s="267" t="s">
        <v>129</v>
      </c>
      <c r="AE446" s="268" t="s">
        <v>115</v>
      </c>
      <c r="AF446" s="269">
        <v>50</v>
      </c>
      <c r="AG446" s="270">
        <v>22310</v>
      </c>
      <c r="AH446" s="248">
        <f t="shared" si="34"/>
        <v>1115500</v>
      </c>
      <c r="AI446" s="249">
        <f t="shared" si="35"/>
        <v>1249360.0000000002</v>
      </c>
      <c r="AJ446" s="250"/>
      <c r="AK446" s="250"/>
      <c r="AL446" s="250"/>
      <c r="AM446" s="52" t="s">
        <v>116</v>
      </c>
      <c r="AN446" s="60"/>
      <c r="AO446" s="60"/>
      <c r="AP446" s="60"/>
      <c r="AQ446" s="60"/>
      <c r="AR446" s="60" t="s">
        <v>2187</v>
      </c>
      <c r="AS446" s="60"/>
      <c r="AT446" s="60"/>
      <c r="AU446" s="60"/>
      <c r="AV446" s="90"/>
      <c r="AW446" s="90"/>
      <c r="AX446" s="90"/>
      <c r="AY446" s="90"/>
      <c r="BC446" s="50">
        <v>377</v>
      </c>
    </row>
    <row r="447" spans="1:257" s="252" customFormat="1" ht="12.95" customHeight="1">
      <c r="A447" s="211" t="s">
        <v>333</v>
      </c>
      <c r="B447" s="229"/>
      <c r="C447" s="229"/>
      <c r="D447" s="239">
        <v>210032231</v>
      </c>
      <c r="E447" s="321" t="s">
        <v>1388</v>
      </c>
      <c r="F447" s="240">
        <v>22100568</v>
      </c>
      <c r="G447" s="253"/>
      <c r="H447" s="253" t="s">
        <v>2188</v>
      </c>
      <c r="I447" s="254" t="s">
        <v>2189</v>
      </c>
      <c r="J447" s="253" t="s">
        <v>2190</v>
      </c>
      <c r="K447" s="253" t="s">
        <v>104</v>
      </c>
      <c r="L447" s="242"/>
      <c r="M447" s="253"/>
      <c r="N447" s="255" t="s">
        <v>106</v>
      </c>
      <c r="O447" s="255" t="s">
        <v>107</v>
      </c>
      <c r="P447" s="253" t="s">
        <v>108</v>
      </c>
      <c r="Q447" s="255" t="s">
        <v>1094</v>
      </c>
      <c r="R447" s="253" t="s">
        <v>110</v>
      </c>
      <c r="S447" s="255" t="s">
        <v>107</v>
      </c>
      <c r="T447" s="253" t="s">
        <v>122</v>
      </c>
      <c r="U447" s="253" t="s">
        <v>112</v>
      </c>
      <c r="V447" s="255">
        <v>60</v>
      </c>
      <c r="W447" s="254" t="s">
        <v>113</v>
      </c>
      <c r="X447" s="255"/>
      <c r="Y447" s="255"/>
      <c r="Z447" s="255"/>
      <c r="AA447" s="256"/>
      <c r="AB447" s="257">
        <v>90</v>
      </c>
      <c r="AC447" s="257">
        <v>10</v>
      </c>
      <c r="AD447" s="258" t="s">
        <v>129</v>
      </c>
      <c r="AE447" s="253" t="s">
        <v>115</v>
      </c>
      <c r="AF447" s="259">
        <v>20</v>
      </c>
      <c r="AG447" s="260">
        <v>29128.7</v>
      </c>
      <c r="AH447" s="248">
        <f t="shared" si="34"/>
        <v>582574</v>
      </c>
      <c r="AI447" s="249">
        <f t="shared" si="35"/>
        <v>652482.88</v>
      </c>
      <c r="AJ447" s="250"/>
      <c r="AK447" s="250"/>
      <c r="AL447" s="250"/>
      <c r="AM447" s="261" t="s">
        <v>116</v>
      </c>
      <c r="AN447" s="253"/>
      <c r="AO447" s="253"/>
      <c r="AP447" s="253"/>
      <c r="AQ447" s="253"/>
      <c r="AR447" s="253" t="s">
        <v>2191</v>
      </c>
      <c r="AS447" s="253"/>
      <c r="AT447" s="253"/>
      <c r="AU447" s="253"/>
      <c r="AV447" s="90"/>
      <c r="AW447" s="90"/>
      <c r="AX447" s="90"/>
      <c r="AY447" s="90"/>
      <c r="BC447" s="50">
        <v>378</v>
      </c>
    </row>
    <row r="448" spans="1:257" s="252" customFormat="1" ht="12.95" customHeight="1">
      <c r="A448" s="211" t="s">
        <v>980</v>
      </c>
      <c r="B448" s="229"/>
      <c r="C448" s="229"/>
      <c r="D448" s="239">
        <v>230001022</v>
      </c>
      <c r="E448" s="321" t="s">
        <v>1426</v>
      </c>
      <c r="F448" s="240">
        <v>22100424</v>
      </c>
      <c r="G448" s="60"/>
      <c r="H448" s="60" t="s">
        <v>2192</v>
      </c>
      <c r="I448" s="60" t="s">
        <v>2193</v>
      </c>
      <c r="J448" s="60" t="s">
        <v>2194</v>
      </c>
      <c r="K448" s="60" t="s">
        <v>104</v>
      </c>
      <c r="L448" s="242" t="s">
        <v>927</v>
      </c>
      <c r="M448" s="60"/>
      <c r="N448" s="262" t="s">
        <v>106</v>
      </c>
      <c r="O448" s="262" t="s">
        <v>107</v>
      </c>
      <c r="P448" s="60" t="s">
        <v>108</v>
      </c>
      <c r="Q448" s="263" t="s">
        <v>1094</v>
      </c>
      <c r="R448" s="60" t="s">
        <v>110</v>
      </c>
      <c r="S448" s="262" t="s">
        <v>107</v>
      </c>
      <c r="T448" s="60" t="s">
        <v>122</v>
      </c>
      <c r="U448" s="60" t="s">
        <v>112</v>
      </c>
      <c r="V448" s="264">
        <v>60</v>
      </c>
      <c r="W448" s="60" t="s">
        <v>113</v>
      </c>
      <c r="X448" s="262"/>
      <c r="Y448" s="262"/>
      <c r="Z448" s="262"/>
      <c r="AA448" s="265"/>
      <c r="AB448" s="266">
        <v>90</v>
      </c>
      <c r="AC448" s="266">
        <v>10</v>
      </c>
      <c r="AD448" s="267" t="s">
        <v>549</v>
      </c>
      <c r="AE448" s="268" t="s">
        <v>115</v>
      </c>
      <c r="AF448" s="269">
        <v>271.5</v>
      </c>
      <c r="AG448" s="270">
        <v>1096.17</v>
      </c>
      <c r="AH448" s="248">
        <f t="shared" si="34"/>
        <v>297610.15500000003</v>
      </c>
      <c r="AI448" s="249">
        <f t="shared" si="35"/>
        <v>333323.37360000005</v>
      </c>
      <c r="AJ448" s="250"/>
      <c r="AK448" s="250"/>
      <c r="AL448" s="250"/>
      <c r="AM448" s="52" t="s">
        <v>116</v>
      </c>
      <c r="AN448" s="60"/>
      <c r="AO448" s="60"/>
      <c r="AP448" s="60"/>
      <c r="AQ448" s="60"/>
      <c r="AR448" s="60" t="s">
        <v>2195</v>
      </c>
      <c r="AS448" s="60"/>
      <c r="AT448" s="60"/>
      <c r="AU448" s="60"/>
      <c r="AV448" s="90"/>
      <c r="AW448" s="90"/>
      <c r="AX448" s="90"/>
      <c r="AY448" s="90"/>
      <c r="BC448" s="50">
        <v>379</v>
      </c>
    </row>
    <row r="449" spans="1:257" s="252" customFormat="1" ht="12.95" customHeight="1">
      <c r="A449" s="211" t="s">
        <v>333</v>
      </c>
      <c r="B449" s="229"/>
      <c r="C449" s="229"/>
      <c r="D449" s="239">
        <v>210033839</v>
      </c>
      <c r="E449" s="321" t="s">
        <v>1248</v>
      </c>
      <c r="F449" s="240">
        <v>22100569</v>
      </c>
      <c r="G449" s="241"/>
      <c r="H449" s="241" t="s">
        <v>2196</v>
      </c>
      <c r="I449" s="38" t="s">
        <v>2197</v>
      </c>
      <c r="J449" s="241" t="s">
        <v>2198</v>
      </c>
      <c r="K449" s="241" t="s">
        <v>104</v>
      </c>
      <c r="L449" s="242"/>
      <c r="M449" s="241"/>
      <c r="N449" s="243" t="s">
        <v>106</v>
      </c>
      <c r="O449" s="243" t="s">
        <v>107</v>
      </c>
      <c r="P449" s="241" t="s">
        <v>108</v>
      </c>
      <c r="Q449" s="243" t="s">
        <v>1094</v>
      </c>
      <c r="R449" s="241" t="s">
        <v>110</v>
      </c>
      <c r="S449" s="243" t="s">
        <v>107</v>
      </c>
      <c r="T449" s="241" t="s">
        <v>122</v>
      </c>
      <c r="U449" s="241" t="s">
        <v>112</v>
      </c>
      <c r="V449" s="243">
        <v>60</v>
      </c>
      <c r="W449" s="38" t="s">
        <v>113</v>
      </c>
      <c r="X449" s="243"/>
      <c r="Y449" s="243"/>
      <c r="Z449" s="243"/>
      <c r="AA449" s="244"/>
      <c r="AB449" s="245">
        <v>90</v>
      </c>
      <c r="AC449" s="245">
        <v>10</v>
      </c>
      <c r="AD449" s="246" t="s">
        <v>364</v>
      </c>
      <c r="AE449" s="241" t="s">
        <v>115</v>
      </c>
      <c r="AF449" s="247">
        <v>20</v>
      </c>
      <c r="AG449" s="104">
        <v>156025.79999999999</v>
      </c>
      <c r="AH449" s="248">
        <v>0</v>
      </c>
      <c r="AI449" s="249">
        <f t="shared" si="35"/>
        <v>0</v>
      </c>
      <c r="AJ449" s="250"/>
      <c r="AK449" s="250"/>
      <c r="AL449" s="250"/>
      <c r="AM449" s="251" t="s">
        <v>116</v>
      </c>
      <c r="AN449" s="241"/>
      <c r="AO449" s="241"/>
      <c r="AP449" s="241"/>
      <c r="AQ449" s="241"/>
      <c r="AR449" s="38" t="s">
        <v>2199</v>
      </c>
      <c r="AS449" s="241"/>
      <c r="AT449" s="241"/>
      <c r="AU449" s="241"/>
      <c r="AV449" s="90"/>
      <c r="AW449" s="90"/>
      <c r="AX449" s="90"/>
      <c r="AY449" s="90"/>
      <c r="BC449" s="50">
        <v>380</v>
      </c>
    </row>
    <row r="450" spans="1:257" s="252" customFormat="1" ht="12.95" customHeight="1">
      <c r="A450" s="451" t="s">
        <v>333</v>
      </c>
      <c r="B450" s="448"/>
      <c r="C450" s="448"/>
      <c r="D450" s="451">
        <v>210033839</v>
      </c>
      <c r="E450" s="451" t="s">
        <v>3843</v>
      </c>
      <c r="F450" s="451">
        <v>22100569</v>
      </c>
      <c r="G450" s="328"/>
      <c r="H450" s="445" t="s">
        <v>2196</v>
      </c>
      <c r="I450" s="445" t="s">
        <v>2197</v>
      </c>
      <c r="J450" s="445" t="s">
        <v>2198</v>
      </c>
      <c r="K450" s="348" t="s">
        <v>104</v>
      </c>
      <c r="L450" s="348"/>
      <c r="M450" s="327"/>
      <c r="N450" s="348" t="s">
        <v>106</v>
      </c>
      <c r="O450" s="347" t="s">
        <v>107</v>
      </c>
      <c r="P450" s="350" t="s">
        <v>108</v>
      </c>
      <c r="Q450" s="327" t="s">
        <v>1094</v>
      </c>
      <c r="R450" s="327" t="s">
        <v>110</v>
      </c>
      <c r="S450" s="347" t="s">
        <v>107</v>
      </c>
      <c r="T450" s="350" t="s">
        <v>122</v>
      </c>
      <c r="U450" s="327" t="s">
        <v>112</v>
      </c>
      <c r="V450" s="327">
        <v>60</v>
      </c>
      <c r="W450" s="327" t="s">
        <v>113</v>
      </c>
      <c r="X450" s="327"/>
      <c r="Y450" s="327"/>
      <c r="Z450" s="327"/>
      <c r="AA450" s="579"/>
      <c r="AB450" s="327">
        <v>90</v>
      </c>
      <c r="AC450" s="579">
        <v>10</v>
      </c>
      <c r="AD450" s="327" t="s">
        <v>364</v>
      </c>
      <c r="AE450" s="327" t="s">
        <v>115</v>
      </c>
      <c r="AF450" s="591">
        <v>24</v>
      </c>
      <c r="AG450" s="597">
        <v>156025.79999999999</v>
      </c>
      <c r="AH450" s="602">
        <f>AF450*AG450</f>
        <v>3744619.1999999997</v>
      </c>
      <c r="AI450" s="616">
        <f t="shared" si="35"/>
        <v>4193973.5040000002</v>
      </c>
      <c r="AJ450" s="349"/>
      <c r="AK450" s="349"/>
      <c r="AL450" s="349"/>
      <c r="AM450" s="637" t="s">
        <v>116</v>
      </c>
      <c r="AN450" s="644"/>
      <c r="AO450" s="644"/>
      <c r="AP450" s="327"/>
      <c r="AQ450" s="327"/>
      <c r="AR450" s="327" t="s">
        <v>2199</v>
      </c>
      <c r="AS450" s="328"/>
      <c r="AT450" s="327"/>
      <c r="AU450" s="327"/>
      <c r="AV450" s="327"/>
      <c r="AW450" s="327"/>
      <c r="AX450" s="327"/>
      <c r="AY450" s="327"/>
      <c r="AZ450" s="680"/>
      <c r="BA450" s="329"/>
      <c r="BB450" s="446" t="e">
        <f>VLOOKUP(#REF!,E1:BC447,52,0)</f>
        <v>#REF!</v>
      </c>
      <c r="BC450" s="446" t="e">
        <f>BB450+0.5</f>
        <v>#REF!</v>
      </c>
      <c r="BD450" s="329"/>
      <c r="BE450" s="329"/>
      <c r="BF450" s="329"/>
      <c r="BG450" s="329"/>
      <c r="BH450" s="329"/>
      <c r="BI450" s="329"/>
      <c r="BJ450" s="329"/>
      <c r="BK450" s="329"/>
      <c r="BL450" s="329"/>
      <c r="BM450" s="329"/>
      <c r="BN450" s="329"/>
      <c r="BO450" s="329"/>
      <c r="BP450" s="329"/>
      <c r="BQ450" s="329"/>
      <c r="BR450" s="329"/>
      <c r="BS450" s="329"/>
      <c r="BT450" s="329"/>
      <c r="BU450" s="329"/>
      <c r="BV450" s="329"/>
      <c r="BW450" s="329"/>
      <c r="BX450" s="329"/>
      <c r="BY450" s="329"/>
      <c r="BZ450" s="329"/>
      <c r="CA450" s="329"/>
      <c r="CB450" s="329"/>
      <c r="CC450" s="329"/>
      <c r="CD450" s="329"/>
      <c r="CE450" s="329"/>
      <c r="CF450" s="329"/>
      <c r="CG450" s="329"/>
      <c r="CH450" s="329"/>
      <c r="CI450" s="329"/>
      <c r="CJ450" s="329"/>
      <c r="CK450" s="329"/>
      <c r="CL450" s="329"/>
      <c r="CM450" s="329"/>
      <c r="CN450" s="329"/>
      <c r="CO450" s="329"/>
      <c r="CP450" s="329"/>
      <c r="CQ450" s="329"/>
      <c r="CR450" s="329"/>
      <c r="CS450" s="329"/>
      <c r="CT450" s="329"/>
      <c r="CU450" s="329"/>
      <c r="CV450" s="329"/>
      <c r="CW450" s="329"/>
      <c r="CX450" s="329"/>
      <c r="CY450" s="329"/>
      <c r="CZ450" s="329"/>
      <c r="DA450" s="329"/>
      <c r="DB450" s="329"/>
      <c r="DC450" s="329"/>
      <c r="DD450" s="329"/>
      <c r="DE450" s="329"/>
      <c r="DF450" s="329"/>
      <c r="DG450" s="329"/>
      <c r="DH450" s="329"/>
      <c r="DI450" s="329"/>
      <c r="DJ450" s="329"/>
      <c r="DK450" s="329"/>
      <c r="DL450" s="329"/>
      <c r="DM450" s="329"/>
      <c r="DN450" s="329"/>
      <c r="DO450" s="329"/>
      <c r="DP450" s="329"/>
      <c r="DQ450" s="329"/>
      <c r="DR450" s="329"/>
      <c r="DS450" s="329"/>
      <c r="DT450" s="329"/>
      <c r="DU450" s="329"/>
      <c r="DV450" s="329"/>
      <c r="DW450" s="329"/>
      <c r="DX450" s="329"/>
      <c r="DY450" s="329"/>
      <c r="DZ450" s="329"/>
      <c r="EA450" s="329"/>
      <c r="EB450" s="329"/>
      <c r="EC450" s="329"/>
      <c r="ED450" s="329"/>
      <c r="EE450" s="329"/>
      <c r="EF450" s="329"/>
      <c r="EG450" s="329"/>
      <c r="EH450" s="329"/>
      <c r="EI450" s="329"/>
      <c r="EJ450" s="329"/>
      <c r="EK450" s="329"/>
      <c r="EL450" s="329"/>
      <c r="EM450" s="329"/>
      <c r="EN450" s="329"/>
      <c r="EO450" s="329"/>
      <c r="EP450" s="329"/>
      <c r="EQ450" s="329"/>
      <c r="ER450" s="329"/>
      <c r="ES450" s="329"/>
      <c r="ET450" s="329"/>
      <c r="EU450" s="329"/>
      <c r="EV450" s="329"/>
      <c r="EW450" s="329"/>
      <c r="EX450" s="329"/>
      <c r="EY450" s="329"/>
      <c r="EZ450" s="329"/>
      <c r="FA450" s="329"/>
      <c r="FB450" s="329"/>
      <c r="FC450" s="329"/>
      <c r="FD450" s="329"/>
      <c r="FE450" s="329"/>
      <c r="FF450" s="329"/>
      <c r="FG450" s="329"/>
      <c r="FH450" s="329"/>
      <c r="FI450" s="329"/>
      <c r="FJ450" s="329"/>
      <c r="FK450" s="329"/>
      <c r="FL450" s="329"/>
      <c r="FM450" s="329"/>
      <c r="FN450" s="329"/>
      <c r="FO450" s="329"/>
      <c r="FP450" s="329"/>
      <c r="FQ450" s="329"/>
      <c r="FR450" s="329"/>
      <c r="FS450" s="329"/>
      <c r="FT450" s="329"/>
      <c r="FU450" s="329"/>
      <c r="FV450" s="329"/>
      <c r="FW450" s="329"/>
      <c r="FX450" s="329"/>
      <c r="FY450" s="329"/>
      <c r="FZ450" s="329"/>
      <c r="GA450" s="329"/>
      <c r="GB450" s="329"/>
      <c r="GC450" s="329"/>
      <c r="GD450" s="329"/>
      <c r="GE450" s="329"/>
      <c r="GF450" s="329"/>
      <c r="GG450" s="329"/>
      <c r="GH450" s="329"/>
      <c r="GI450" s="329"/>
      <c r="GJ450" s="329"/>
      <c r="GK450" s="329"/>
      <c r="GL450" s="329"/>
      <c r="GM450" s="329"/>
      <c r="GN450" s="329"/>
      <c r="GO450" s="329"/>
      <c r="GP450" s="329"/>
      <c r="GQ450" s="329"/>
      <c r="GR450" s="329"/>
      <c r="GS450" s="329"/>
      <c r="GT450" s="329"/>
      <c r="GU450" s="329"/>
      <c r="GV450" s="329"/>
      <c r="GW450" s="329"/>
      <c r="GX450" s="329"/>
      <c r="GY450" s="329"/>
      <c r="GZ450" s="329"/>
      <c r="HA450" s="329"/>
      <c r="HB450" s="329"/>
      <c r="HC450" s="329"/>
      <c r="HD450" s="329"/>
      <c r="HE450" s="329"/>
      <c r="HF450" s="329"/>
      <c r="HG450" s="329"/>
      <c r="HH450" s="329"/>
      <c r="HI450" s="329"/>
      <c r="HJ450" s="329"/>
      <c r="HK450" s="329"/>
      <c r="HL450" s="329"/>
      <c r="HM450" s="329"/>
      <c r="HN450" s="329"/>
      <c r="HO450" s="329"/>
      <c r="HP450" s="329"/>
      <c r="HQ450" s="329"/>
      <c r="HR450" s="329"/>
      <c r="HS450" s="329"/>
      <c r="HT450" s="329"/>
      <c r="HU450" s="329"/>
      <c r="HV450" s="329"/>
      <c r="HW450" s="329"/>
      <c r="HX450" s="329"/>
      <c r="HY450" s="329"/>
      <c r="HZ450" s="329"/>
      <c r="IA450" s="329"/>
      <c r="IB450" s="329"/>
      <c r="IC450" s="329"/>
      <c r="ID450" s="329"/>
      <c r="IE450" s="329"/>
      <c r="IF450" s="329"/>
      <c r="IG450" s="329"/>
      <c r="IH450" s="329"/>
      <c r="II450" s="329"/>
      <c r="IJ450" s="329"/>
      <c r="IK450" s="329"/>
      <c r="IL450" s="329"/>
      <c r="IM450" s="329"/>
      <c r="IN450" s="329"/>
      <c r="IO450" s="329"/>
      <c r="IP450" s="329"/>
      <c r="IQ450" s="329"/>
      <c r="IR450" s="329"/>
      <c r="IS450" s="329"/>
      <c r="IT450" s="329"/>
      <c r="IU450" s="329"/>
      <c r="IV450" s="329"/>
      <c r="IW450" s="329"/>
    </row>
    <row r="451" spans="1:257" s="252" customFormat="1" ht="12.95" customHeight="1">
      <c r="A451" s="211" t="s">
        <v>333</v>
      </c>
      <c r="B451" s="229"/>
      <c r="C451" s="229"/>
      <c r="D451" s="239">
        <v>210035856</v>
      </c>
      <c r="E451" s="321" t="s">
        <v>1255</v>
      </c>
      <c r="F451" s="240">
        <v>22100570</v>
      </c>
      <c r="G451" s="241"/>
      <c r="H451" s="241" t="s">
        <v>2200</v>
      </c>
      <c r="I451" s="38" t="s">
        <v>2201</v>
      </c>
      <c r="J451" s="241" t="s">
        <v>2202</v>
      </c>
      <c r="K451" s="241" t="s">
        <v>104</v>
      </c>
      <c r="L451" s="242"/>
      <c r="M451" s="241"/>
      <c r="N451" s="243" t="s">
        <v>106</v>
      </c>
      <c r="O451" s="243" t="s">
        <v>107</v>
      </c>
      <c r="P451" s="241" t="s">
        <v>108</v>
      </c>
      <c r="Q451" s="243" t="s">
        <v>1094</v>
      </c>
      <c r="R451" s="241" t="s">
        <v>110</v>
      </c>
      <c r="S451" s="243" t="s">
        <v>107</v>
      </c>
      <c r="T451" s="241" t="s">
        <v>122</v>
      </c>
      <c r="U451" s="241" t="s">
        <v>112</v>
      </c>
      <c r="V451" s="243">
        <v>60</v>
      </c>
      <c r="W451" s="38" t="s">
        <v>113</v>
      </c>
      <c r="X451" s="243"/>
      <c r="Y451" s="243"/>
      <c r="Z451" s="243"/>
      <c r="AA451" s="244"/>
      <c r="AB451" s="245">
        <v>90</v>
      </c>
      <c r="AC451" s="245">
        <v>10</v>
      </c>
      <c r="AD451" s="246" t="s">
        <v>364</v>
      </c>
      <c r="AE451" s="241" t="s">
        <v>115</v>
      </c>
      <c r="AF451" s="247">
        <v>6</v>
      </c>
      <c r="AG451" s="104">
        <v>8050</v>
      </c>
      <c r="AH451" s="248">
        <v>0</v>
      </c>
      <c r="AI451" s="249">
        <f t="shared" si="35"/>
        <v>0</v>
      </c>
      <c r="AJ451" s="250"/>
      <c r="AK451" s="250"/>
      <c r="AL451" s="250"/>
      <c r="AM451" s="251" t="s">
        <v>116</v>
      </c>
      <c r="AN451" s="241"/>
      <c r="AO451" s="241"/>
      <c r="AP451" s="241"/>
      <c r="AQ451" s="241"/>
      <c r="AR451" s="38" t="s">
        <v>2203</v>
      </c>
      <c r="AS451" s="241"/>
      <c r="AT451" s="241"/>
      <c r="AU451" s="241"/>
      <c r="AV451" s="90"/>
      <c r="AW451" s="90"/>
      <c r="AX451" s="90"/>
      <c r="AY451" s="90"/>
      <c r="BC451" s="50">
        <v>381</v>
      </c>
    </row>
    <row r="452" spans="1:257" s="252" customFormat="1" ht="12.95" customHeight="1">
      <c r="A452" s="451" t="s">
        <v>333</v>
      </c>
      <c r="B452" s="448"/>
      <c r="C452" s="448"/>
      <c r="D452" s="451">
        <v>210035856</v>
      </c>
      <c r="E452" s="451" t="s">
        <v>3844</v>
      </c>
      <c r="F452" s="451">
        <v>22100570</v>
      </c>
      <c r="G452" s="328"/>
      <c r="H452" s="445" t="s">
        <v>2200</v>
      </c>
      <c r="I452" s="445" t="s">
        <v>2201</v>
      </c>
      <c r="J452" s="445" t="s">
        <v>2202</v>
      </c>
      <c r="K452" s="348" t="s">
        <v>104</v>
      </c>
      <c r="L452" s="348"/>
      <c r="M452" s="327" t="s">
        <v>121</v>
      </c>
      <c r="N452" s="348" t="s">
        <v>83</v>
      </c>
      <c r="O452" s="347" t="s">
        <v>107</v>
      </c>
      <c r="P452" s="350" t="s">
        <v>108</v>
      </c>
      <c r="Q452" s="327" t="s">
        <v>1094</v>
      </c>
      <c r="R452" s="327" t="s">
        <v>110</v>
      </c>
      <c r="S452" s="347" t="s">
        <v>107</v>
      </c>
      <c r="T452" s="350" t="s">
        <v>122</v>
      </c>
      <c r="U452" s="327" t="s">
        <v>112</v>
      </c>
      <c r="V452" s="327">
        <v>60</v>
      </c>
      <c r="W452" s="327" t="s">
        <v>113</v>
      </c>
      <c r="X452" s="327"/>
      <c r="Y452" s="327"/>
      <c r="Z452" s="327"/>
      <c r="AA452" s="579">
        <v>30</v>
      </c>
      <c r="AB452" s="327">
        <v>60</v>
      </c>
      <c r="AC452" s="579">
        <v>10</v>
      </c>
      <c r="AD452" s="327" t="s">
        <v>364</v>
      </c>
      <c r="AE452" s="327" t="s">
        <v>115</v>
      </c>
      <c r="AF452" s="591">
        <v>6</v>
      </c>
      <c r="AG452" s="597">
        <v>8050</v>
      </c>
      <c r="AH452" s="602">
        <f t="shared" ref="AH452:AH467" si="36">AF452*AG452</f>
        <v>48300</v>
      </c>
      <c r="AI452" s="616">
        <f t="shared" si="35"/>
        <v>54096.000000000007</v>
      </c>
      <c r="AJ452" s="349"/>
      <c r="AK452" s="349"/>
      <c r="AL452" s="349"/>
      <c r="AM452" s="637" t="s">
        <v>116</v>
      </c>
      <c r="AN452" s="644"/>
      <c r="AO452" s="644"/>
      <c r="AP452" s="327"/>
      <c r="AQ452" s="327"/>
      <c r="AR452" s="327" t="s">
        <v>2203</v>
      </c>
      <c r="AS452" s="328"/>
      <c r="AT452" s="327"/>
      <c r="AU452" s="327"/>
      <c r="AV452" s="327"/>
      <c r="AW452" s="327"/>
      <c r="AX452" s="327"/>
      <c r="AY452" s="327"/>
      <c r="AZ452" s="680"/>
      <c r="BA452" s="329"/>
      <c r="BB452" s="446" t="e">
        <f>VLOOKUP(#REF!,E1:BC449,52,0)</f>
        <v>#REF!</v>
      </c>
      <c r="BC452" s="446" t="e">
        <f>BB452+0.5</f>
        <v>#REF!</v>
      </c>
      <c r="BD452" s="329"/>
      <c r="BE452" s="329"/>
      <c r="BF452" s="329"/>
      <c r="BG452" s="329"/>
      <c r="BH452" s="329"/>
      <c r="BI452" s="329"/>
      <c r="BJ452" s="329"/>
      <c r="BK452" s="329"/>
      <c r="BL452" s="329"/>
      <c r="BM452" s="329"/>
      <c r="BN452" s="329"/>
      <c r="BO452" s="329"/>
      <c r="BP452" s="329"/>
      <c r="BQ452" s="329"/>
      <c r="BR452" s="329"/>
      <c r="BS452" s="329"/>
      <c r="BT452" s="329"/>
      <c r="BU452" s="329"/>
      <c r="BV452" s="329"/>
      <c r="BW452" s="329"/>
      <c r="BX452" s="329"/>
      <c r="BY452" s="329"/>
      <c r="BZ452" s="329"/>
      <c r="CA452" s="329"/>
      <c r="CB452" s="329"/>
      <c r="CC452" s="329"/>
      <c r="CD452" s="329"/>
      <c r="CE452" s="329"/>
      <c r="CF452" s="329"/>
      <c r="CG452" s="329"/>
      <c r="CH452" s="329"/>
      <c r="CI452" s="329"/>
      <c r="CJ452" s="329"/>
      <c r="CK452" s="329"/>
      <c r="CL452" s="329"/>
      <c r="CM452" s="329"/>
      <c r="CN452" s="329"/>
      <c r="CO452" s="329"/>
      <c r="CP452" s="329"/>
      <c r="CQ452" s="329"/>
      <c r="CR452" s="329"/>
      <c r="CS452" s="329"/>
      <c r="CT452" s="329"/>
      <c r="CU452" s="329"/>
      <c r="CV452" s="329"/>
      <c r="CW452" s="329"/>
      <c r="CX452" s="329"/>
      <c r="CY452" s="329"/>
      <c r="CZ452" s="329"/>
      <c r="DA452" s="329"/>
      <c r="DB452" s="329"/>
      <c r="DC452" s="329"/>
      <c r="DD452" s="329"/>
      <c r="DE452" s="329"/>
      <c r="DF452" s="329"/>
      <c r="DG452" s="329"/>
      <c r="DH452" s="329"/>
      <c r="DI452" s="329"/>
      <c r="DJ452" s="329"/>
      <c r="DK452" s="329"/>
      <c r="DL452" s="329"/>
      <c r="DM452" s="329"/>
      <c r="DN452" s="329"/>
      <c r="DO452" s="329"/>
      <c r="DP452" s="329"/>
      <c r="DQ452" s="329"/>
      <c r="DR452" s="329"/>
      <c r="DS452" s="329"/>
      <c r="DT452" s="329"/>
      <c r="DU452" s="329"/>
      <c r="DV452" s="329"/>
      <c r="DW452" s="329"/>
      <c r="DX452" s="329"/>
      <c r="DY452" s="329"/>
      <c r="DZ452" s="329"/>
      <c r="EA452" s="329"/>
      <c r="EB452" s="329"/>
      <c r="EC452" s="329"/>
      <c r="ED452" s="329"/>
      <c r="EE452" s="329"/>
      <c r="EF452" s="329"/>
      <c r="EG452" s="329"/>
      <c r="EH452" s="329"/>
      <c r="EI452" s="329"/>
      <c r="EJ452" s="329"/>
      <c r="EK452" s="329"/>
      <c r="EL452" s="329"/>
      <c r="EM452" s="329"/>
      <c r="EN452" s="329"/>
      <c r="EO452" s="329"/>
      <c r="EP452" s="329"/>
      <c r="EQ452" s="329"/>
      <c r="ER452" s="329"/>
      <c r="ES452" s="329"/>
      <c r="ET452" s="329"/>
      <c r="EU452" s="329"/>
      <c r="EV452" s="329"/>
      <c r="EW452" s="329"/>
      <c r="EX452" s="329"/>
      <c r="EY452" s="329"/>
      <c r="EZ452" s="329"/>
      <c r="FA452" s="329"/>
      <c r="FB452" s="329"/>
      <c r="FC452" s="329"/>
      <c r="FD452" s="329"/>
      <c r="FE452" s="329"/>
      <c r="FF452" s="329"/>
      <c r="FG452" s="329"/>
      <c r="FH452" s="329"/>
      <c r="FI452" s="329"/>
      <c r="FJ452" s="329"/>
      <c r="FK452" s="329"/>
      <c r="FL452" s="329"/>
      <c r="FM452" s="329"/>
      <c r="FN452" s="329"/>
      <c r="FO452" s="329"/>
      <c r="FP452" s="329"/>
      <c r="FQ452" s="329"/>
      <c r="FR452" s="329"/>
      <c r="FS452" s="329"/>
      <c r="FT452" s="329"/>
      <c r="FU452" s="329"/>
      <c r="FV452" s="329"/>
      <c r="FW452" s="329"/>
      <c r="FX452" s="329"/>
      <c r="FY452" s="329"/>
      <c r="FZ452" s="329"/>
      <c r="GA452" s="329"/>
      <c r="GB452" s="329"/>
      <c r="GC452" s="329"/>
      <c r="GD452" s="329"/>
      <c r="GE452" s="329"/>
      <c r="GF452" s="329"/>
      <c r="GG452" s="329"/>
      <c r="GH452" s="329"/>
      <c r="GI452" s="329"/>
      <c r="GJ452" s="329"/>
      <c r="GK452" s="329"/>
      <c r="GL452" s="329"/>
      <c r="GM452" s="329"/>
      <c r="GN452" s="329"/>
      <c r="GO452" s="329"/>
      <c r="GP452" s="329"/>
      <c r="GQ452" s="329"/>
      <c r="GR452" s="329"/>
      <c r="GS452" s="329"/>
      <c r="GT452" s="329"/>
      <c r="GU452" s="329"/>
      <c r="GV452" s="329"/>
      <c r="GW452" s="329"/>
      <c r="GX452" s="329"/>
      <c r="GY452" s="329"/>
      <c r="GZ452" s="329"/>
      <c r="HA452" s="329"/>
      <c r="HB452" s="329"/>
      <c r="HC452" s="329"/>
      <c r="HD452" s="329"/>
      <c r="HE452" s="329"/>
      <c r="HF452" s="329"/>
      <c r="HG452" s="329"/>
      <c r="HH452" s="329"/>
      <c r="HI452" s="329"/>
      <c r="HJ452" s="329"/>
      <c r="HK452" s="329"/>
      <c r="HL452" s="329"/>
      <c r="HM452" s="329"/>
      <c r="HN452" s="329"/>
      <c r="HO452" s="329"/>
      <c r="HP452" s="329"/>
      <c r="HQ452" s="329"/>
      <c r="HR452" s="329"/>
      <c r="HS452" s="329"/>
      <c r="HT452" s="329"/>
      <c r="HU452" s="329"/>
      <c r="HV452" s="329"/>
      <c r="HW452" s="329"/>
      <c r="HX452" s="329"/>
      <c r="HY452" s="329"/>
      <c r="HZ452" s="329"/>
      <c r="IA452" s="329"/>
      <c r="IB452" s="329"/>
      <c r="IC452" s="329"/>
      <c r="ID452" s="329"/>
      <c r="IE452" s="329"/>
      <c r="IF452" s="329"/>
      <c r="IG452" s="329"/>
      <c r="IH452" s="329"/>
      <c r="II452" s="329"/>
      <c r="IJ452" s="329"/>
      <c r="IK452" s="329"/>
      <c r="IL452" s="329"/>
      <c r="IM452" s="329"/>
      <c r="IN452" s="329"/>
      <c r="IO452" s="329"/>
      <c r="IP452" s="329"/>
      <c r="IQ452" s="329"/>
      <c r="IR452" s="329"/>
      <c r="IS452" s="329"/>
      <c r="IT452" s="329"/>
      <c r="IU452" s="329"/>
      <c r="IV452" s="329"/>
      <c r="IW452" s="329"/>
    </row>
    <row r="453" spans="1:257" s="252" customFormat="1" ht="12.95" customHeight="1">
      <c r="A453" s="211" t="s">
        <v>333</v>
      </c>
      <c r="B453" s="229"/>
      <c r="C453" s="229"/>
      <c r="D453" s="239">
        <v>210036421</v>
      </c>
      <c r="E453" s="321" t="s">
        <v>1403</v>
      </c>
      <c r="F453" s="240">
        <v>22100571</v>
      </c>
      <c r="G453" s="253"/>
      <c r="H453" s="253" t="s">
        <v>2204</v>
      </c>
      <c r="I453" s="254" t="s">
        <v>2205</v>
      </c>
      <c r="J453" s="253" t="s">
        <v>2206</v>
      </c>
      <c r="K453" s="253" t="s">
        <v>104</v>
      </c>
      <c r="L453" s="242"/>
      <c r="M453" s="253"/>
      <c r="N453" s="255" t="s">
        <v>106</v>
      </c>
      <c r="O453" s="255" t="s">
        <v>107</v>
      </c>
      <c r="P453" s="253" t="s">
        <v>108</v>
      </c>
      <c r="Q453" s="255" t="s">
        <v>1094</v>
      </c>
      <c r="R453" s="253" t="s">
        <v>110</v>
      </c>
      <c r="S453" s="255" t="s">
        <v>107</v>
      </c>
      <c r="T453" s="253" t="s">
        <v>122</v>
      </c>
      <c r="U453" s="253" t="s">
        <v>112</v>
      </c>
      <c r="V453" s="255">
        <v>60</v>
      </c>
      <c r="W453" s="254" t="s">
        <v>113</v>
      </c>
      <c r="X453" s="255"/>
      <c r="Y453" s="255"/>
      <c r="Z453" s="255"/>
      <c r="AA453" s="256"/>
      <c r="AB453" s="257">
        <v>90</v>
      </c>
      <c r="AC453" s="257">
        <v>10</v>
      </c>
      <c r="AD453" s="258" t="s">
        <v>129</v>
      </c>
      <c r="AE453" s="253" t="s">
        <v>115</v>
      </c>
      <c r="AF453" s="259">
        <v>10</v>
      </c>
      <c r="AG453" s="260">
        <v>4542.8</v>
      </c>
      <c r="AH453" s="248">
        <f t="shared" si="36"/>
        <v>45428</v>
      </c>
      <c r="AI453" s="249">
        <f t="shared" si="35"/>
        <v>50879.360000000008</v>
      </c>
      <c r="AJ453" s="250"/>
      <c r="AK453" s="250"/>
      <c r="AL453" s="250"/>
      <c r="AM453" s="261" t="s">
        <v>116</v>
      </c>
      <c r="AN453" s="253"/>
      <c r="AO453" s="253"/>
      <c r="AP453" s="253"/>
      <c r="AQ453" s="253"/>
      <c r="AR453" s="253" t="s">
        <v>2207</v>
      </c>
      <c r="AS453" s="253"/>
      <c r="AT453" s="253"/>
      <c r="AU453" s="253"/>
      <c r="AV453" s="90"/>
      <c r="AW453" s="90"/>
      <c r="AX453" s="90"/>
      <c r="AY453" s="90"/>
      <c r="BC453" s="50">
        <v>382</v>
      </c>
    </row>
    <row r="454" spans="1:257" s="252" customFormat="1" ht="12.95" customHeight="1">
      <c r="A454" s="211" t="s">
        <v>350</v>
      </c>
      <c r="B454" s="229"/>
      <c r="C454" s="229"/>
      <c r="D454" s="239">
        <v>220034737</v>
      </c>
      <c r="E454" s="321" t="s">
        <v>3612</v>
      </c>
      <c r="F454" s="240">
        <v>22100622</v>
      </c>
      <c r="G454" s="38"/>
      <c r="H454" s="38" t="s">
        <v>2208</v>
      </c>
      <c r="I454" s="38" t="s">
        <v>367</v>
      </c>
      <c r="J454" s="38" t="s">
        <v>2209</v>
      </c>
      <c r="K454" s="38" t="s">
        <v>104</v>
      </c>
      <c r="L454" s="242" t="s">
        <v>105</v>
      </c>
      <c r="M454" s="38" t="s">
        <v>121</v>
      </c>
      <c r="N454" s="40" t="s">
        <v>83</v>
      </c>
      <c r="O454" s="40" t="s">
        <v>107</v>
      </c>
      <c r="P454" s="38" t="s">
        <v>108</v>
      </c>
      <c r="Q454" s="40" t="s">
        <v>109</v>
      </c>
      <c r="R454" s="38" t="s">
        <v>110</v>
      </c>
      <c r="S454" s="40" t="s">
        <v>107</v>
      </c>
      <c r="T454" s="38" t="s">
        <v>122</v>
      </c>
      <c r="U454" s="38" t="s">
        <v>112</v>
      </c>
      <c r="V454" s="101">
        <v>60</v>
      </c>
      <c r="W454" s="38" t="s">
        <v>113</v>
      </c>
      <c r="X454" s="40"/>
      <c r="Y454" s="40"/>
      <c r="Z454" s="40"/>
      <c r="AA454" s="265">
        <v>30</v>
      </c>
      <c r="AB454" s="266">
        <v>60</v>
      </c>
      <c r="AC454" s="266">
        <v>10</v>
      </c>
      <c r="AD454" s="246" t="s">
        <v>129</v>
      </c>
      <c r="AE454" s="271" t="s">
        <v>115</v>
      </c>
      <c r="AF454" s="247">
        <v>6</v>
      </c>
      <c r="AG454" s="104">
        <v>13440</v>
      </c>
      <c r="AH454" s="248">
        <f t="shared" si="36"/>
        <v>80640</v>
      </c>
      <c r="AI454" s="249">
        <f t="shared" si="35"/>
        <v>90316.800000000003</v>
      </c>
      <c r="AJ454" s="250"/>
      <c r="AK454" s="250"/>
      <c r="AL454" s="250"/>
      <c r="AM454" s="36" t="s">
        <v>116</v>
      </c>
      <c r="AN454" s="38"/>
      <c r="AO454" s="38"/>
      <c r="AP454" s="38"/>
      <c r="AQ454" s="38"/>
      <c r="AR454" s="38" t="s">
        <v>2210</v>
      </c>
      <c r="AS454" s="38"/>
      <c r="AT454" s="38"/>
      <c r="AU454" s="38"/>
      <c r="AV454" s="90"/>
      <c r="AW454" s="90"/>
      <c r="AX454" s="90"/>
      <c r="AY454" s="90"/>
      <c r="BC454" s="50">
        <v>383</v>
      </c>
    </row>
    <row r="455" spans="1:257" s="252" customFormat="1" ht="12.95" customHeight="1">
      <c r="A455" s="211" t="s">
        <v>350</v>
      </c>
      <c r="B455" s="229"/>
      <c r="C455" s="229"/>
      <c r="D455" s="239">
        <v>220026873</v>
      </c>
      <c r="E455" s="321" t="s">
        <v>3613</v>
      </c>
      <c r="F455" s="240">
        <v>22100623</v>
      </c>
      <c r="G455" s="38"/>
      <c r="H455" s="38" t="s">
        <v>374</v>
      </c>
      <c r="I455" s="38" t="s">
        <v>367</v>
      </c>
      <c r="J455" s="38" t="s">
        <v>375</v>
      </c>
      <c r="K455" s="38" t="s">
        <v>104</v>
      </c>
      <c r="L455" s="242" t="s">
        <v>105</v>
      </c>
      <c r="M455" s="38" t="s">
        <v>121</v>
      </c>
      <c r="N455" s="40" t="s">
        <v>83</v>
      </c>
      <c r="O455" s="40" t="s">
        <v>107</v>
      </c>
      <c r="P455" s="38" t="s">
        <v>108</v>
      </c>
      <c r="Q455" s="40" t="s">
        <v>109</v>
      </c>
      <c r="R455" s="38" t="s">
        <v>110</v>
      </c>
      <c r="S455" s="40" t="s">
        <v>107</v>
      </c>
      <c r="T455" s="38" t="s">
        <v>122</v>
      </c>
      <c r="U455" s="38" t="s">
        <v>112</v>
      </c>
      <c r="V455" s="101">
        <v>60</v>
      </c>
      <c r="W455" s="38" t="s">
        <v>113</v>
      </c>
      <c r="X455" s="40"/>
      <c r="Y455" s="40"/>
      <c r="Z455" s="40"/>
      <c r="AA455" s="265">
        <v>30</v>
      </c>
      <c r="AB455" s="266">
        <v>60</v>
      </c>
      <c r="AC455" s="266">
        <v>10</v>
      </c>
      <c r="AD455" s="246" t="s">
        <v>129</v>
      </c>
      <c r="AE455" s="271" t="s">
        <v>115</v>
      </c>
      <c r="AF455" s="247">
        <v>28</v>
      </c>
      <c r="AG455" s="104">
        <v>4174.5</v>
      </c>
      <c r="AH455" s="248">
        <f t="shared" si="36"/>
        <v>116886</v>
      </c>
      <c r="AI455" s="249">
        <f t="shared" si="35"/>
        <v>130912.32000000001</v>
      </c>
      <c r="AJ455" s="250"/>
      <c r="AK455" s="250"/>
      <c r="AL455" s="250"/>
      <c r="AM455" s="36" t="s">
        <v>116</v>
      </c>
      <c r="AN455" s="38"/>
      <c r="AO455" s="38"/>
      <c r="AP455" s="38"/>
      <c r="AQ455" s="38"/>
      <c r="AR455" s="38" t="s">
        <v>2211</v>
      </c>
      <c r="AS455" s="38"/>
      <c r="AT455" s="38"/>
      <c r="AU455" s="38"/>
      <c r="AV455" s="90"/>
      <c r="AW455" s="90"/>
      <c r="AX455" s="90"/>
      <c r="AY455" s="90"/>
      <c r="BC455" s="50">
        <v>384</v>
      </c>
    </row>
    <row r="456" spans="1:257" s="252" customFormat="1" ht="12.95" customHeight="1">
      <c r="A456" s="211" t="s">
        <v>350</v>
      </c>
      <c r="B456" s="229"/>
      <c r="C456" s="229"/>
      <c r="D456" s="239">
        <v>220026884</v>
      </c>
      <c r="E456" s="321" t="s">
        <v>3614</v>
      </c>
      <c r="F456" s="240">
        <v>22100624</v>
      </c>
      <c r="G456" s="38"/>
      <c r="H456" s="38" t="s">
        <v>374</v>
      </c>
      <c r="I456" s="38" t="s">
        <v>367</v>
      </c>
      <c r="J456" s="38" t="s">
        <v>375</v>
      </c>
      <c r="K456" s="38" t="s">
        <v>104</v>
      </c>
      <c r="L456" s="242" t="s">
        <v>105</v>
      </c>
      <c r="M456" s="38" t="s">
        <v>121</v>
      </c>
      <c r="N456" s="40" t="s">
        <v>83</v>
      </c>
      <c r="O456" s="40" t="s">
        <v>107</v>
      </c>
      <c r="P456" s="38" t="s">
        <v>108</v>
      </c>
      <c r="Q456" s="40" t="s">
        <v>109</v>
      </c>
      <c r="R456" s="38" t="s">
        <v>110</v>
      </c>
      <c r="S456" s="40" t="s">
        <v>107</v>
      </c>
      <c r="T456" s="38" t="s">
        <v>122</v>
      </c>
      <c r="U456" s="38" t="s">
        <v>112</v>
      </c>
      <c r="V456" s="101">
        <v>60</v>
      </c>
      <c r="W456" s="38" t="s">
        <v>113</v>
      </c>
      <c r="X456" s="40"/>
      <c r="Y456" s="40"/>
      <c r="Z456" s="40"/>
      <c r="AA456" s="265">
        <v>30</v>
      </c>
      <c r="AB456" s="266">
        <v>60</v>
      </c>
      <c r="AC456" s="266">
        <v>10</v>
      </c>
      <c r="AD456" s="246" t="s">
        <v>129</v>
      </c>
      <c r="AE456" s="271" t="s">
        <v>115</v>
      </c>
      <c r="AF456" s="247">
        <v>82</v>
      </c>
      <c r="AG456" s="104">
        <v>264.5</v>
      </c>
      <c r="AH456" s="248">
        <f t="shared" si="36"/>
        <v>21689</v>
      </c>
      <c r="AI456" s="249">
        <f t="shared" si="35"/>
        <v>24291.680000000004</v>
      </c>
      <c r="AJ456" s="250"/>
      <c r="AK456" s="250"/>
      <c r="AL456" s="250"/>
      <c r="AM456" s="36" t="s">
        <v>116</v>
      </c>
      <c r="AN456" s="38"/>
      <c r="AO456" s="38"/>
      <c r="AP456" s="38"/>
      <c r="AQ456" s="38"/>
      <c r="AR456" s="38" t="s">
        <v>2212</v>
      </c>
      <c r="AS456" s="38"/>
      <c r="AT456" s="38"/>
      <c r="AU456" s="38"/>
      <c r="AV456" s="90"/>
      <c r="AW456" s="90"/>
      <c r="AX456" s="90"/>
      <c r="AY456" s="90"/>
      <c r="BC456" s="50">
        <v>385</v>
      </c>
    </row>
    <row r="457" spans="1:257" s="252" customFormat="1" ht="12.95" customHeight="1">
      <c r="A457" s="211" t="s">
        <v>350</v>
      </c>
      <c r="B457" s="229"/>
      <c r="C457" s="229"/>
      <c r="D457" s="239">
        <v>220033564</v>
      </c>
      <c r="E457" s="321" t="s">
        <v>3615</v>
      </c>
      <c r="F457" s="240">
        <v>22100625</v>
      </c>
      <c r="G457" s="38"/>
      <c r="H457" s="38" t="s">
        <v>374</v>
      </c>
      <c r="I457" s="38" t="s">
        <v>367</v>
      </c>
      <c r="J457" s="38" t="s">
        <v>375</v>
      </c>
      <c r="K457" s="38" t="s">
        <v>104</v>
      </c>
      <c r="L457" s="242" t="s">
        <v>105</v>
      </c>
      <c r="M457" s="38" t="s">
        <v>121</v>
      </c>
      <c r="N457" s="40" t="s">
        <v>83</v>
      </c>
      <c r="O457" s="40" t="s">
        <v>107</v>
      </c>
      <c r="P457" s="38" t="s">
        <v>108</v>
      </c>
      <c r="Q457" s="40" t="s">
        <v>109</v>
      </c>
      <c r="R457" s="38" t="s">
        <v>110</v>
      </c>
      <c r="S457" s="40" t="s">
        <v>107</v>
      </c>
      <c r="T457" s="38" t="s">
        <v>122</v>
      </c>
      <c r="U457" s="38" t="s">
        <v>112</v>
      </c>
      <c r="V457" s="101">
        <v>60</v>
      </c>
      <c r="W457" s="38" t="s">
        <v>113</v>
      </c>
      <c r="X457" s="40"/>
      <c r="Y457" s="40"/>
      <c r="Z457" s="40"/>
      <c r="AA457" s="265">
        <v>30</v>
      </c>
      <c r="AB457" s="266">
        <v>60</v>
      </c>
      <c r="AC457" s="266">
        <v>10</v>
      </c>
      <c r="AD457" s="246" t="s">
        <v>129</v>
      </c>
      <c r="AE457" s="271" t="s">
        <v>115</v>
      </c>
      <c r="AF457" s="247">
        <v>12</v>
      </c>
      <c r="AG457" s="104">
        <v>13440</v>
      </c>
      <c r="AH457" s="248">
        <f t="shared" si="36"/>
        <v>161280</v>
      </c>
      <c r="AI457" s="249">
        <f t="shared" si="35"/>
        <v>180633.60000000001</v>
      </c>
      <c r="AJ457" s="250"/>
      <c r="AK457" s="250"/>
      <c r="AL457" s="250"/>
      <c r="AM457" s="36" t="s">
        <v>116</v>
      </c>
      <c r="AN457" s="38"/>
      <c r="AO457" s="38"/>
      <c r="AP457" s="38"/>
      <c r="AQ457" s="38"/>
      <c r="AR457" s="38" t="s">
        <v>2213</v>
      </c>
      <c r="AS457" s="38"/>
      <c r="AT457" s="38"/>
      <c r="AU457" s="38"/>
      <c r="AV457" s="90"/>
      <c r="AW457" s="90"/>
      <c r="AX457" s="90"/>
      <c r="AY457" s="90"/>
      <c r="BC457" s="50">
        <v>386</v>
      </c>
    </row>
    <row r="458" spans="1:257" s="252" customFormat="1" ht="12.95" customHeight="1">
      <c r="A458" s="211" t="s">
        <v>350</v>
      </c>
      <c r="B458" s="229"/>
      <c r="C458" s="229"/>
      <c r="D458" s="239">
        <v>120005376</v>
      </c>
      <c r="E458" s="321" t="s">
        <v>3616</v>
      </c>
      <c r="F458" s="240">
        <v>22100645</v>
      </c>
      <c r="G458" s="38"/>
      <c r="H458" s="38" t="s">
        <v>2214</v>
      </c>
      <c r="I458" s="38" t="s">
        <v>2215</v>
      </c>
      <c r="J458" s="38" t="s">
        <v>2216</v>
      </c>
      <c r="K458" s="38" t="s">
        <v>104</v>
      </c>
      <c r="L458" s="242" t="s">
        <v>105</v>
      </c>
      <c r="M458" s="38" t="s">
        <v>121</v>
      </c>
      <c r="N458" s="40" t="s">
        <v>83</v>
      </c>
      <c r="O458" s="40" t="s">
        <v>107</v>
      </c>
      <c r="P458" s="38" t="s">
        <v>108</v>
      </c>
      <c r="Q458" s="40" t="s">
        <v>435</v>
      </c>
      <c r="R458" s="38" t="s">
        <v>110</v>
      </c>
      <c r="S458" s="40" t="s">
        <v>107</v>
      </c>
      <c r="T458" s="38" t="s">
        <v>122</v>
      </c>
      <c r="U458" s="38" t="s">
        <v>112</v>
      </c>
      <c r="V458" s="101">
        <v>60</v>
      </c>
      <c r="W458" s="38" t="s">
        <v>113</v>
      </c>
      <c r="X458" s="40"/>
      <c r="Y458" s="40"/>
      <c r="Z458" s="40"/>
      <c r="AA458" s="265">
        <v>30</v>
      </c>
      <c r="AB458" s="266">
        <v>60</v>
      </c>
      <c r="AC458" s="266">
        <v>10</v>
      </c>
      <c r="AD458" s="246" t="s">
        <v>129</v>
      </c>
      <c r="AE458" s="271" t="s">
        <v>115</v>
      </c>
      <c r="AF458" s="247">
        <v>7</v>
      </c>
      <c r="AG458" s="104">
        <v>197813.8</v>
      </c>
      <c r="AH458" s="248">
        <f t="shared" si="36"/>
        <v>1384696.5999999999</v>
      </c>
      <c r="AI458" s="249">
        <f t="shared" si="35"/>
        <v>1550860.192</v>
      </c>
      <c r="AJ458" s="250"/>
      <c r="AK458" s="250"/>
      <c r="AL458" s="250"/>
      <c r="AM458" s="36" t="s">
        <v>116</v>
      </c>
      <c r="AN458" s="38"/>
      <c r="AO458" s="38"/>
      <c r="AP458" s="38"/>
      <c r="AQ458" s="38"/>
      <c r="AR458" s="38" t="s">
        <v>2217</v>
      </c>
      <c r="AS458" s="38"/>
      <c r="AT458" s="38"/>
      <c r="AU458" s="38"/>
      <c r="AV458" s="90"/>
      <c r="AW458" s="90"/>
      <c r="AX458" s="90"/>
      <c r="AY458" s="90"/>
      <c r="BC458" s="50">
        <v>387</v>
      </c>
    </row>
    <row r="459" spans="1:257" s="252" customFormat="1" ht="12.95" customHeight="1">
      <c r="A459" s="211" t="s">
        <v>350</v>
      </c>
      <c r="B459" s="229"/>
      <c r="C459" s="229"/>
      <c r="D459" s="239">
        <v>220032846</v>
      </c>
      <c r="E459" s="321" t="s">
        <v>3617</v>
      </c>
      <c r="F459" s="240">
        <v>22100646</v>
      </c>
      <c r="G459" s="38"/>
      <c r="H459" s="38" t="s">
        <v>2218</v>
      </c>
      <c r="I459" s="38" t="s">
        <v>2219</v>
      </c>
      <c r="J459" s="38" t="s">
        <v>442</v>
      </c>
      <c r="K459" s="38" t="s">
        <v>104</v>
      </c>
      <c r="L459" s="242" t="s">
        <v>105</v>
      </c>
      <c r="M459" s="38" t="s">
        <v>121</v>
      </c>
      <c r="N459" s="40" t="s">
        <v>83</v>
      </c>
      <c r="O459" s="40" t="s">
        <v>107</v>
      </c>
      <c r="P459" s="38" t="s">
        <v>108</v>
      </c>
      <c r="Q459" s="40" t="s">
        <v>435</v>
      </c>
      <c r="R459" s="38" t="s">
        <v>110</v>
      </c>
      <c r="S459" s="40" t="s">
        <v>107</v>
      </c>
      <c r="T459" s="38" t="s">
        <v>122</v>
      </c>
      <c r="U459" s="38" t="s">
        <v>112</v>
      </c>
      <c r="V459" s="101">
        <v>60</v>
      </c>
      <c r="W459" s="38" t="s">
        <v>113</v>
      </c>
      <c r="X459" s="40"/>
      <c r="Y459" s="40"/>
      <c r="Z459" s="40"/>
      <c r="AA459" s="265">
        <v>30</v>
      </c>
      <c r="AB459" s="266">
        <v>60</v>
      </c>
      <c r="AC459" s="266">
        <v>10</v>
      </c>
      <c r="AD459" s="246" t="s">
        <v>129</v>
      </c>
      <c r="AE459" s="271" t="s">
        <v>115</v>
      </c>
      <c r="AF459" s="247">
        <v>3</v>
      </c>
      <c r="AG459" s="104">
        <v>34380.5</v>
      </c>
      <c r="AH459" s="248">
        <f t="shared" si="36"/>
        <v>103141.5</v>
      </c>
      <c r="AI459" s="249">
        <f t="shared" si="35"/>
        <v>115518.48000000001</v>
      </c>
      <c r="AJ459" s="250"/>
      <c r="AK459" s="250"/>
      <c r="AL459" s="250"/>
      <c r="AM459" s="36" t="s">
        <v>116</v>
      </c>
      <c r="AN459" s="38"/>
      <c r="AO459" s="38"/>
      <c r="AP459" s="38"/>
      <c r="AQ459" s="38"/>
      <c r="AR459" s="38" t="s">
        <v>2220</v>
      </c>
      <c r="AS459" s="38"/>
      <c r="AT459" s="38"/>
      <c r="AU459" s="38"/>
      <c r="AV459" s="90"/>
      <c r="AW459" s="90"/>
      <c r="AX459" s="90"/>
      <c r="AY459" s="90"/>
      <c r="BC459" s="50">
        <v>388</v>
      </c>
    </row>
    <row r="460" spans="1:257" s="252" customFormat="1" ht="12.95" customHeight="1">
      <c r="A460" s="211" t="s">
        <v>350</v>
      </c>
      <c r="B460" s="229"/>
      <c r="C460" s="229"/>
      <c r="D460" s="239">
        <v>220033570</v>
      </c>
      <c r="E460" s="321" t="s">
        <v>3618</v>
      </c>
      <c r="F460" s="240">
        <v>22100647</v>
      </c>
      <c r="G460" s="38"/>
      <c r="H460" s="38" t="s">
        <v>2221</v>
      </c>
      <c r="I460" s="38" t="s">
        <v>2219</v>
      </c>
      <c r="J460" s="38" t="s">
        <v>368</v>
      </c>
      <c r="K460" s="38" t="s">
        <v>104</v>
      </c>
      <c r="L460" s="242" t="s">
        <v>105</v>
      </c>
      <c r="M460" s="38" t="s">
        <v>121</v>
      </c>
      <c r="N460" s="40" t="s">
        <v>83</v>
      </c>
      <c r="O460" s="40" t="s">
        <v>107</v>
      </c>
      <c r="P460" s="38" t="s">
        <v>108</v>
      </c>
      <c r="Q460" s="40" t="s">
        <v>435</v>
      </c>
      <c r="R460" s="38" t="s">
        <v>110</v>
      </c>
      <c r="S460" s="40" t="s">
        <v>107</v>
      </c>
      <c r="T460" s="38" t="s">
        <v>122</v>
      </c>
      <c r="U460" s="38" t="s">
        <v>112</v>
      </c>
      <c r="V460" s="101">
        <v>60</v>
      </c>
      <c r="W460" s="38" t="s">
        <v>113</v>
      </c>
      <c r="X460" s="40"/>
      <c r="Y460" s="40"/>
      <c r="Z460" s="40"/>
      <c r="AA460" s="265">
        <v>30</v>
      </c>
      <c r="AB460" s="266">
        <v>60</v>
      </c>
      <c r="AC460" s="266">
        <v>10</v>
      </c>
      <c r="AD460" s="246" t="s">
        <v>129</v>
      </c>
      <c r="AE460" s="271" t="s">
        <v>115</v>
      </c>
      <c r="AF460" s="247">
        <v>18</v>
      </c>
      <c r="AG460" s="104">
        <v>25678.5</v>
      </c>
      <c r="AH460" s="248">
        <f t="shared" si="36"/>
        <v>462213</v>
      </c>
      <c r="AI460" s="249">
        <f t="shared" si="35"/>
        <v>517678.56000000006</v>
      </c>
      <c r="AJ460" s="250"/>
      <c r="AK460" s="250"/>
      <c r="AL460" s="250"/>
      <c r="AM460" s="36" t="s">
        <v>116</v>
      </c>
      <c r="AN460" s="38"/>
      <c r="AO460" s="38"/>
      <c r="AP460" s="38"/>
      <c r="AQ460" s="38"/>
      <c r="AR460" s="38" t="s">
        <v>2222</v>
      </c>
      <c r="AS460" s="38"/>
      <c r="AT460" s="38"/>
      <c r="AU460" s="38"/>
      <c r="AV460" s="90"/>
      <c r="AW460" s="90"/>
      <c r="AX460" s="90"/>
      <c r="AY460" s="90"/>
      <c r="BC460" s="50">
        <v>389</v>
      </c>
    </row>
    <row r="461" spans="1:257" s="252" customFormat="1" ht="12.95" customHeight="1">
      <c r="A461" s="211" t="s">
        <v>350</v>
      </c>
      <c r="B461" s="229"/>
      <c r="C461" s="229"/>
      <c r="D461" s="239">
        <v>220033571</v>
      </c>
      <c r="E461" s="321" t="s">
        <v>3619</v>
      </c>
      <c r="F461" s="240">
        <v>22100648</v>
      </c>
      <c r="G461" s="38"/>
      <c r="H461" s="38" t="s">
        <v>2221</v>
      </c>
      <c r="I461" s="38" t="s">
        <v>2219</v>
      </c>
      <c r="J461" s="38" t="s">
        <v>368</v>
      </c>
      <c r="K461" s="38" t="s">
        <v>104</v>
      </c>
      <c r="L461" s="242" t="s">
        <v>105</v>
      </c>
      <c r="M461" s="38" t="s">
        <v>121</v>
      </c>
      <c r="N461" s="40" t="s">
        <v>83</v>
      </c>
      <c r="O461" s="40" t="s">
        <v>107</v>
      </c>
      <c r="P461" s="38" t="s">
        <v>108</v>
      </c>
      <c r="Q461" s="40" t="s">
        <v>435</v>
      </c>
      <c r="R461" s="38" t="s">
        <v>110</v>
      </c>
      <c r="S461" s="40" t="s">
        <v>107</v>
      </c>
      <c r="T461" s="38" t="s">
        <v>122</v>
      </c>
      <c r="U461" s="38" t="s">
        <v>112</v>
      </c>
      <c r="V461" s="101">
        <v>60</v>
      </c>
      <c r="W461" s="38" t="s">
        <v>113</v>
      </c>
      <c r="X461" s="40"/>
      <c r="Y461" s="40"/>
      <c r="Z461" s="40"/>
      <c r="AA461" s="265">
        <v>30</v>
      </c>
      <c r="AB461" s="266">
        <v>60</v>
      </c>
      <c r="AC461" s="266">
        <v>10</v>
      </c>
      <c r="AD461" s="246" t="s">
        <v>129</v>
      </c>
      <c r="AE461" s="271" t="s">
        <v>115</v>
      </c>
      <c r="AF461" s="247">
        <v>8</v>
      </c>
      <c r="AG461" s="104">
        <v>36558.400000000001</v>
      </c>
      <c r="AH461" s="248">
        <f t="shared" si="36"/>
        <v>292467.20000000001</v>
      </c>
      <c r="AI461" s="249">
        <f t="shared" si="35"/>
        <v>327563.26400000002</v>
      </c>
      <c r="AJ461" s="250"/>
      <c r="AK461" s="250"/>
      <c r="AL461" s="250"/>
      <c r="AM461" s="36" t="s">
        <v>116</v>
      </c>
      <c r="AN461" s="38"/>
      <c r="AO461" s="38"/>
      <c r="AP461" s="38"/>
      <c r="AQ461" s="38"/>
      <c r="AR461" s="38" t="s">
        <v>2223</v>
      </c>
      <c r="AS461" s="38"/>
      <c r="AT461" s="38"/>
      <c r="AU461" s="38"/>
      <c r="AV461" s="90"/>
      <c r="AW461" s="90"/>
      <c r="AX461" s="90"/>
      <c r="AY461" s="90"/>
      <c r="BC461" s="50">
        <v>390</v>
      </c>
    </row>
    <row r="462" spans="1:257" s="252" customFormat="1" ht="12.95" customHeight="1">
      <c r="A462" s="211" t="s">
        <v>350</v>
      </c>
      <c r="B462" s="229"/>
      <c r="C462" s="229"/>
      <c r="D462" s="239">
        <v>220033572</v>
      </c>
      <c r="E462" s="321" t="s">
        <v>3620</v>
      </c>
      <c r="F462" s="240">
        <v>22100649</v>
      </c>
      <c r="G462" s="38"/>
      <c r="H462" s="38" t="s">
        <v>2221</v>
      </c>
      <c r="I462" s="38" t="s">
        <v>2219</v>
      </c>
      <c r="J462" s="38" t="s">
        <v>368</v>
      </c>
      <c r="K462" s="38" t="s">
        <v>104</v>
      </c>
      <c r="L462" s="242" t="s">
        <v>105</v>
      </c>
      <c r="M462" s="38" t="s">
        <v>121</v>
      </c>
      <c r="N462" s="40" t="s">
        <v>83</v>
      </c>
      <c r="O462" s="40" t="s">
        <v>107</v>
      </c>
      <c r="P462" s="38" t="s">
        <v>108</v>
      </c>
      <c r="Q462" s="40" t="s">
        <v>435</v>
      </c>
      <c r="R462" s="38" t="s">
        <v>110</v>
      </c>
      <c r="S462" s="40" t="s">
        <v>107</v>
      </c>
      <c r="T462" s="38" t="s">
        <v>122</v>
      </c>
      <c r="U462" s="38" t="s">
        <v>112</v>
      </c>
      <c r="V462" s="101">
        <v>60</v>
      </c>
      <c r="W462" s="38" t="s">
        <v>113</v>
      </c>
      <c r="X462" s="40"/>
      <c r="Y462" s="40"/>
      <c r="Z462" s="40"/>
      <c r="AA462" s="265">
        <v>30</v>
      </c>
      <c r="AB462" s="266">
        <v>60</v>
      </c>
      <c r="AC462" s="266">
        <v>10</v>
      </c>
      <c r="AD462" s="246" t="s">
        <v>129</v>
      </c>
      <c r="AE462" s="271" t="s">
        <v>115</v>
      </c>
      <c r="AF462" s="247">
        <v>12</v>
      </c>
      <c r="AG462" s="104">
        <v>10046</v>
      </c>
      <c r="AH462" s="248">
        <f t="shared" si="36"/>
        <v>120552</v>
      </c>
      <c r="AI462" s="249">
        <f t="shared" si="35"/>
        <v>135018.24000000002</v>
      </c>
      <c r="AJ462" s="250"/>
      <c r="AK462" s="250"/>
      <c r="AL462" s="250"/>
      <c r="AM462" s="36" t="s">
        <v>116</v>
      </c>
      <c r="AN462" s="38"/>
      <c r="AO462" s="38"/>
      <c r="AP462" s="38"/>
      <c r="AQ462" s="38"/>
      <c r="AR462" s="38" t="s">
        <v>2224</v>
      </c>
      <c r="AS462" s="38"/>
      <c r="AT462" s="38"/>
      <c r="AU462" s="38"/>
      <c r="AV462" s="90"/>
      <c r="AW462" s="90"/>
      <c r="AX462" s="90"/>
      <c r="AY462" s="90"/>
      <c r="BC462" s="50">
        <v>391</v>
      </c>
    </row>
    <row r="463" spans="1:257" s="252" customFormat="1" ht="12.95" customHeight="1">
      <c r="A463" s="211" t="s">
        <v>2136</v>
      </c>
      <c r="B463" s="229"/>
      <c r="C463" s="229"/>
      <c r="D463" s="239">
        <v>210035871</v>
      </c>
      <c r="E463" s="321" t="s">
        <v>1527</v>
      </c>
      <c r="F463" s="240">
        <v>22100421</v>
      </c>
      <c r="G463" s="241"/>
      <c r="H463" s="241" t="s">
        <v>2225</v>
      </c>
      <c r="I463" s="38" t="s">
        <v>2226</v>
      </c>
      <c r="J463" s="241" t="s">
        <v>2227</v>
      </c>
      <c r="K463" s="241" t="s">
        <v>104</v>
      </c>
      <c r="L463" s="242"/>
      <c r="M463" s="241"/>
      <c r="N463" s="243" t="s">
        <v>106</v>
      </c>
      <c r="O463" s="243" t="s">
        <v>107</v>
      </c>
      <c r="P463" s="241" t="s">
        <v>108</v>
      </c>
      <c r="Q463" s="243" t="s">
        <v>435</v>
      </c>
      <c r="R463" s="241" t="s">
        <v>110</v>
      </c>
      <c r="S463" s="243" t="s">
        <v>107</v>
      </c>
      <c r="T463" s="241" t="s">
        <v>122</v>
      </c>
      <c r="U463" s="241" t="s">
        <v>112</v>
      </c>
      <c r="V463" s="243">
        <v>60</v>
      </c>
      <c r="W463" s="38" t="s">
        <v>113</v>
      </c>
      <c r="X463" s="243"/>
      <c r="Y463" s="243"/>
      <c r="Z463" s="243"/>
      <c r="AA463" s="244"/>
      <c r="AB463" s="245">
        <v>90</v>
      </c>
      <c r="AC463" s="245">
        <v>10</v>
      </c>
      <c r="AD463" s="246" t="s">
        <v>123</v>
      </c>
      <c r="AE463" s="241" t="s">
        <v>115</v>
      </c>
      <c r="AF463" s="247">
        <v>7</v>
      </c>
      <c r="AG463" s="104">
        <v>50450</v>
      </c>
      <c r="AH463" s="248">
        <f t="shared" si="36"/>
        <v>353150</v>
      </c>
      <c r="AI463" s="249">
        <f t="shared" si="35"/>
        <v>395528.00000000006</v>
      </c>
      <c r="AJ463" s="250"/>
      <c r="AK463" s="250"/>
      <c r="AL463" s="250"/>
      <c r="AM463" s="251" t="s">
        <v>116</v>
      </c>
      <c r="AN463" s="241"/>
      <c r="AO463" s="241"/>
      <c r="AP463" s="241"/>
      <c r="AQ463" s="241"/>
      <c r="AR463" s="38" t="s">
        <v>2228</v>
      </c>
      <c r="AS463" s="241"/>
      <c r="AT463" s="241"/>
      <c r="AU463" s="241"/>
      <c r="AV463" s="90"/>
      <c r="AW463" s="90"/>
      <c r="AX463" s="90"/>
      <c r="AY463" s="90"/>
      <c r="BC463" s="50">
        <v>392</v>
      </c>
    </row>
    <row r="464" spans="1:257" s="252" customFormat="1" ht="12.95" customHeight="1">
      <c r="A464" s="211" t="s">
        <v>333</v>
      </c>
      <c r="B464" s="229"/>
      <c r="C464" s="229"/>
      <c r="D464" s="239">
        <v>210006562</v>
      </c>
      <c r="E464" s="321" t="s">
        <v>1247</v>
      </c>
      <c r="F464" s="240">
        <v>22100572</v>
      </c>
      <c r="G464" s="241"/>
      <c r="H464" s="241" t="s">
        <v>2229</v>
      </c>
      <c r="I464" s="38" t="s">
        <v>2230</v>
      </c>
      <c r="J464" s="241" t="s">
        <v>2165</v>
      </c>
      <c r="K464" s="241" t="s">
        <v>104</v>
      </c>
      <c r="L464" s="242"/>
      <c r="M464" s="241"/>
      <c r="N464" s="243" t="s">
        <v>106</v>
      </c>
      <c r="O464" s="243" t="s">
        <v>107</v>
      </c>
      <c r="P464" s="241" t="s">
        <v>108</v>
      </c>
      <c r="Q464" s="243" t="s">
        <v>1094</v>
      </c>
      <c r="R464" s="241" t="s">
        <v>110</v>
      </c>
      <c r="S464" s="243" t="s">
        <v>107</v>
      </c>
      <c r="T464" s="241" t="s">
        <v>122</v>
      </c>
      <c r="U464" s="241" t="s">
        <v>112</v>
      </c>
      <c r="V464" s="243">
        <v>60</v>
      </c>
      <c r="W464" s="38" t="s">
        <v>113</v>
      </c>
      <c r="X464" s="243"/>
      <c r="Y464" s="243"/>
      <c r="Z464" s="243"/>
      <c r="AA464" s="244"/>
      <c r="AB464" s="245">
        <v>90</v>
      </c>
      <c r="AC464" s="245">
        <v>10</v>
      </c>
      <c r="AD464" s="246" t="s">
        <v>364</v>
      </c>
      <c r="AE464" s="241" t="s">
        <v>115</v>
      </c>
      <c r="AF464" s="247">
        <v>12</v>
      </c>
      <c r="AG464" s="104">
        <v>140300</v>
      </c>
      <c r="AH464" s="248">
        <f t="shared" si="36"/>
        <v>1683600</v>
      </c>
      <c r="AI464" s="249">
        <f t="shared" si="35"/>
        <v>1885632.0000000002</v>
      </c>
      <c r="AJ464" s="250"/>
      <c r="AK464" s="250"/>
      <c r="AL464" s="250"/>
      <c r="AM464" s="251" t="s">
        <v>116</v>
      </c>
      <c r="AN464" s="241"/>
      <c r="AO464" s="241"/>
      <c r="AP464" s="241"/>
      <c r="AQ464" s="241"/>
      <c r="AR464" s="38" t="s">
        <v>2231</v>
      </c>
      <c r="AS464" s="241"/>
      <c r="AT464" s="241"/>
      <c r="AU464" s="241"/>
      <c r="AV464" s="90"/>
      <c r="AW464" s="90"/>
      <c r="AX464" s="90"/>
      <c r="AY464" s="90"/>
      <c r="BC464" s="50">
        <v>393</v>
      </c>
    </row>
    <row r="465" spans="1:55" s="252" customFormat="1" ht="12.95" customHeight="1">
      <c r="A465" s="211" t="s">
        <v>333</v>
      </c>
      <c r="B465" s="229"/>
      <c r="C465" s="229"/>
      <c r="D465" s="239">
        <v>210031383</v>
      </c>
      <c r="E465" s="321" t="s">
        <v>1260</v>
      </c>
      <c r="F465" s="240">
        <v>22100641</v>
      </c>
      <c r="G465" s="253"/>
      <c r="H465" s="253" t="s">
        <v>2232</v>
      </c>
      <c r="I465" s="254" t="s">
        <v>2233</v>
      </c>
      <c r="J465" s="253" t="s">
        <v>139</v>
      </c>
      <c r="K465" s="253" t="s">
        <v>104</v>
      </c>
      <c r="L465" s="242"/>
      <c r="M465" s="254"/>
      <c r="N465" s="255" t="s">
        <v>106</v>
      </c>
      <c r="O465" s="255" t="s">
        <v>107</v>
      </c>
      <c r="P465" s="253" t="s">
        <v>108</v>
      </c>
      <c r="Q465" s="255" t="s">
        <v>1094</v>
      </c>
      <c r="R465" s="253" t="s">
        <v>110</v>
      </c>
      <c r="S465" s="255" t="s">
        <v>107</v>
      </c>
      <c r="T465" s="253" t="s">
        <v>122</v>
      </c>
      <c r="U465" s="253" t="s">
        <v>112</v>
      </c>
      <c r="V465" s="255">
        <v>60</v>
      </c>
      <c r="W465" s="254" t="s">
        <v>113</v>
      </c>
      <c r="X465" s="255"/>
      <c r="Y465" s="255"/>
      <c r="Z465" s="255"/>
      <c r="AA465" s="256"/>
      <c r="AB465" s="257">
        <v>90</v>
      </c>
      <c r="AC465" s="257">
        <v>10</v>
      </c>
      <c r="AD465" s="258" t="s">
        <v>140</v>
      </c>
      <c r="AE465" s="253" t="s">
        <v>115</v>
      </c>
      <c r="AF465" s="259">
        <v>5</v>
      </c>
      <c r="AG465" s="260">
        <v>2651.67</v>
      </c>
      <c r="AH465" s="248">
        <f t="shared" si="36"/>
        <v>13258.35</v>
      </c>
      <c r="AI465" s="249">
        <f t="shared" si="35"/>
        <v>14849.352000000003</v>
      </c>
      <c r="AJ465" s="250"/>
      <c r="AK465" s="250"/>
      <c r="AL465" s="250"/>
      <c r="AM465" s="261" t="s">
        <v>116</v>
      </c>
      <c r="AN465" s="253"/>
      <c r="AO465" s="253"/>
      <c r="AP465" s="253"/>
      <c r="AQ465" s="253"/>
      <c r="AR465" s="253" t="s">
        <v>2234</v>
      </c>
      <c r="AS465" s="253"/>
      <c r="AT465" s="253"/>
      <c r="AU465" s="253"/>
      <c r="AV465" s="90"/>
      <c r="AW465" s="90"/>
      <c r="AX465" s="90"/>
      <c r="AY465" s="90"/>
      <c r="BC465" s="50">
        <v>394</v>
      </c>
    </row>
    <row r="466" spans="1:55" s="252" customFormat="1" ht="12.95" customHeight="1">
      <c r="A466" s="211" t="s">
        <v>980</v>
      </c>
      <c r="B466" s="229"/>
      <c r="C466" s="229"/>
      <c r="D466" s="239">
        <v>120007731</v>
      </c>
      <c r="E466" s="321" t="s">
        <v>3621</v>
      </c>
      <c r="F466" s="240">
        <v>22100425</v>
      </c>
      <c r="G466" s="60"/>
      <c r="H466" s="60" t="s">
        <v>2235</v>
      </c>
      <c r="I466" s="60" t="s">
        <v>2236</v>
      </c>
      <c r="J466" s="60" t="s">
        <v>2237</v>
      </c>
      <c r="K466" s="60" t="s">
        <v>104</v>
      </c>
      <c r="L466" s="242" t="s">
        <v>105</v>
      </c>
      <c r="M466" s="60"/>
      <c r="N466" s="262" t="s">
        <v>106</v>
      </c>
      <c r="O466" s="262" t="s">
        <v>107</v>
      </c>
      <c r="P466" s="60" t="s">
        <v>108</v>
      </c>
      <c r="Q466" s="263" t="s">
        <v>1094</v>
      </c>
      <c r="R466" s="60" t="s">
        <v>110</v>
      </c>
      <c r="S466" s="262" t="s">
        <v>107</v>
      </c>
      <c r="T466" s="60" t="s">
        <v>122</v>
      </c>
      <c r="U466" s="60" t="s">
        <v>112</v>
      </c>
      <c r="V466" s="264">
        <v>60</v>
      </c>
      <c r="W466" s="60" t="s">
        <v>113</v>
      </c>
      <c r="X466" s="262"/>
      <c r="Y466" s="262"/>
      <c r="Z466" s="262"/>
      <c r="AA466" s="265"/>
      <c r="AB466" s="266">
        <v>90</v>
      </c>
      <c r="AC466" s="266">
        <v>10</v>
      </c>
      <c r="AD466" s="267" t="s">
        <v>123</v>
      </c>
      <c r="AE466" s="268" t="s">
        <v>115</v>
      </c>
      <c r="AF466" s="269">
        <v>2</v>
      </c>
      <c r="AG466" s="270">
        <v>150000</v>
      </c>
      <c r="AH466" s="248">
        <f t="shared" si="36"/>
        <v>300000</v>
      </c>
      <c r="AI466" s="249">
        <f t="shared" si="35"/>
        <v>336000.00000000006</v>
      </c>
      <c r="AJ466" s="250"/>
      <c r="AK466" s="250"/>
      <c r="AL466" s="250"/>
      <c r="AM466" s="52" t="s">
        <v>116</v>
      </c>
      <c r="AN466" s="60"/>
      <c r="AO466" s="60"/>
      <c r="AP466" s="60"/>
      <c r="AQ466" s="60"/>
      <c r="AR466" s="60" t="s">
        <v>2238</v>
      </c>
      <c r="AS466" s="60"/>
      <c r="AT466" s="60"/>
      <c r="AU466" s="60"/>
      <c r="AV466" s="90"/>
      <c r="AW466" s="90"/>
      <c r="AX466" s="90"/>
      <c r="AY466" s="90"/>
      <c r="BC466" s="50">
        <v>395</v>
      </c>
    </row>
    <row r="467" spans="1:55" s="252" customFormat="1" ht="12.95" customHeight="1">
      <c r="A467" s="211" t="s">
        <v>350</v>
      </c>
      <c r="B467" s="229"/>
      <c r="C467" s="229"/>
      <c r="D467" s="239">
        <v>220034668</v>
      </c>
      <c r="E467" s="321" t="s">
        <v>3622</v>
      </c>
      <c r="F467" s="240">
        <v>22100673</v>
      </c>
      <c r="G467" s="38"/>
      <c r="H467" s="38" t="s">
        <v>2239</v>
      </c>
      <c r="I467" s="38" t="s">
        <v>2240</v>
      </c>
      <c r="J467" s="38" t="s">
        <v>2241</v>
      </c>
      <c r="K467" s="38" t="s">
        <v>104</v>
      </c>
      <c r="L467" s="242" t="s">
        <v>105</v>
      </c>
      <c r="M467" s="38"/>
      <c r="N467" s="40" t="s">
        <v>106</v>
      </c>
      <c r="O467" s="40" t="s">
        <v>107</v>
      </c>
      <c r="P467" s="38" t="s">
        <v>108</v>
      </c>
      <c r="Q467" s="40" t="s">
        <v>435</v>
      </c>
      <c r="R467" s="38" t="s">
        <v>110</v>
      </c>
      <c r="S467" s="40" t="s">
        <v>107</v>
      </c>
      <c r="T467" s="38" t="s">
        <v>122</v>
      </c>
      <c r="U467" s="38" t="s">
        <v>112</v>
      </c>
      <c r="V467" s="101">
        <v>60</v>
      </c>
      <c r="W467" s="38" t="s">
        <v>113</v>
      </c>
      <c r="X467" s="40"/>
      <c r="Y467" s="40"/>
      <c r="Z467" s="40"/>
      <c r="AA467" s="61"/>
      <c r="AB467" s="39">
        <v>90</v>
      </c>
      <c r="AC467" s="39">
        <v>10</v>
      </c>
      <c r="AD467" s="246" t="s">
        <v>129</v>
      </c>
      <c r="AE467" s="271" t="s">
        <v>115</v>
      </c>
      <c r="AF467" s="247">
        <v>36</v>
      </c>
      <c r="AG467" s="104">
        <v>26880</v>
      </c>
      <c r="AH467" s="248">
        <f t="shared" si="36"/>
        <v>967680</v>
      </c>
      <c r="AI467" s="249">
        <f t="shared" si="35"/>
        <v>1083801.6000000001</v>
      </c>
      <c r="AJ467" s="250"/>
      <c r="AK467" s="250"/>
      <c r="AL467" s="250"/>
      <c r="AM467" s="36" t="s">
        <v>116</v>
      </c>
      <c r="AN467" s="38"/>
      <c r="AO467" s="38"/>
      <c r="AP467" s="38"/>
      <c r="AQ467" s="38"/>
      <c r="AR467" s="38" t="s">
        <v>2242</v>
      </c>
      <c r="AS467" s="38"/>
      <c r="AT467" s="38"/>
      <c r="AU467" s="38"/>
      <c r="AV467" s="90"/>
      <c r="AW467" s="90"/>
      <c r="AX467" s="90"/>
      <c r="AY467" s="90"/>
      <c r="BC467" s="50">
        <v>396</v>
      </c>
    </row>
    <row r="468" spans="1:55" s="710" customFormat="1" ht="12.95" customHeight="1">
      <c r="A468" s="711" t="s">
        <v>333</v>
      </c>
      <c r="B468" s="712"/>
      <c r="C468" s="712"/>
      <c r="D468" s="713">
        <v>220031703</v>
      </c>
      <c r="E468" s="714" t="s">
        <v>3623</v>
      </c>
      <c r="F468" s="715">
        <v>22100573</v>
      </c>
      <c r="G468" s="716"/>
      <c r="H468" s="716" t="s">
        <v>398</v>
      </c>
      <c r="I468" s="694" t="s">
        <v>395</v>
      </c>
      <c r="J468" s="716" t="s">
        <v>399</v>
      </c>
      <c r="K468" s="716" t="s">
        <v>104</v>
      </c>
      <c r="L468" s="717"/>
      <c r="M468" s="716"/>
      <c r="N468" s="718" t="s">
        <v>106</v>
      </c>
      <c r="O468" s="718" t="s">
        <v>107</v>
      </c>
      <c r="P468" s="716" t="s">
        <v>108</v>
      </c>
      <c r="Q468" s="718" t="s">
        <v>1094</v>
      </c>
      <c r="R468" s="716" t="s">
        <v>110</v>
      </c>
      <c r="S468" s="718" t="s">
        <v>107</v>
      </c>
      <c r="T468" s="716" t="s">
        <v>122</v>
      </c>
      <c r="U468" s="716" t="s">
        <v>112</v>
      </c>
      <c r="V468" s="718">
        <v>60</v>
      </c>
      <c r="W468" s="694" t="s">
        <v>113</v>
      </c>
      <c r="X468" s="718"/>
      <c r="Y468" s="718"/>
      <c r="Z468" s="718"/>
      <c r="AA468" s="719"/>
      <c r="AB468" s="720">
        <v>90</v>
      </c>
      <c r="AC468" s="720">
        <v>10</v>
      </c>
      <c r="AD468" s="721" t="s">
        <v>129</v>
      </c>
      <c r="AE468" s="716" t="s">
        <v>115</v>
      </c>
      <c r="AF468" s="722">
        <v>12</v>
      </c>
      <c r="AG468" s="723">
        <v>16594.5</v>
      </c>
      <c r="AH468" s="701">
        <v>0</v>
      </c>
      <c r="AI468" s="702">
        <v>0</v>
      </c>
      <c r="AJ468" s="724"/>
      <c r="AK468" s="724"/>
      <c r="AL468" s="724"/>
      <c r="AM468" s="725" t="s">
        <v>116</v>
      </c>
      <c r="AN468" s="716"/>
      <c r="AO468" s="716"/>
      <c r="AP468" s="716"/>
      <c r="AQ468" s="716"/>
      <c r="AR468" s="694" t="s">
        <v>2243</v>
      </c>
      <c r="AS468" s="716"/>
      <c r="AT468" s="716"/>
      <c r="AU468" s="716"/>
      <c r="AV468" s="726"/>
      <c r="AW468" s="726"/>
      <c r="AX468" s="726"/>
      <c r="AY468" s="694" t="s">
        <v>3920</v>
      </c>
      <c r="AZ468" s="705" t="s">
        <v>3958</v>
      </c>
      <c r="BC468" s="705">
        <v>397</v>
      </c>
    </row>
    <row r="469" spans="1:55" s="252" customFormat="1" ht="12.95" customHeight="1">
      <c r="A469" s="211" t="s">
        <v>350</v>
      </c>
      <c r="B469" s="229"/>
      <c r="C469" s="229"/>
      <c r="D469" s="239">
        <v>220033580</v>
      </c>
      <c r="E469" s="321" t="s">
        <v>3624</v>
      </c>
      <c r="F469" s="240">
        <v>22100650</v>
      </c>
      <c r="G469" s="38"/>
      <c r="H469" s="38" t="s">
        <v>2244</v>
      </c>
      <c r="I469" s="38" t="s">
        <v>2245</v>
      </c>
      <c r="J469" s="38" t="s">
        <v>368</v>
      </c>
      <c r="K469" s="38" t="s">
        <v>104</v>
      </c>
      <c r="L469" s="242" t="s">
        <v>105</v>
      </c>
      <c r="M469" s="38" t="s">
        <v>121</v>
      </c>
      <c r="N469" s="40" t="s">
        <v>83</v>
      </c>
      <c r="O469" s="40" t="s">
        <v>107</v>
      </c>
      <c r="P469" s="38" t="s">
        <v>108</v>
      </c>
      <c r="Q469" s="40" t="s">
        <v>435</v>
      </c>
      <c r="R469" s="38" t="s">
        <v>110</v>
      </c>
      <c r="S469" s="40" t="s">
        <v>107</v>
      </c>
      <c r="T469" s="38" t="s">
        <v>122</v>
      </c>
      <c r="U469" s="38" t="s">
        <v>112</v>
      </c>
      <c r="V469" s="101">
        <v>60</v>
      </c>
      <c r="W469" s="38" t="s">
        <v>113</v>
      </c>
      <c r="X469" s="40"/>
      <c r="Y469" s="40"/>
      <c r="Z469" s="40"/>
      <c r="AA469" s="265">
        <v>30</v>
      </c>
      <c r="AB469" s="266">
        <v>60</v>
      </c>
      <c r="AC469" s="266">
        <v>10</v>
      </c>
      <c r="AD469" s="246" t="s">
        <v>123</v>
      </c>
      <c r="AE469" s="271" t="s">
        <v>115</v>
      </c>
      <c r="AF469" s="247">
        <v>6</v>
      </c>
      <c r="AG469" s="104">
        <v>135068.65</v>
      </c>
      <c r="AH469" s="248">
        <f t="shared" ref="AH469:AH500" si="37">AF469*AG469</f>
        <v>810411.89999999991</v>
      </c>
      <c r="AI469" s="249">
        <f t="shared" ref="AI469:AI532" si="38">AH469*1.12</f>
        <v>907661.32799999998</v>
      </c>
      <c r="AJ469" s="250"/>
      <c r="AK469" s="250"/>
      <c r="AL469" s="250"/>
      <c r="AM469" s="36" t="s">
        <v>116</v>
      </c>
      <c r="AN469" s="38"/>
      <c r="AO469" s="38"/>
      <c r="AP469" s="38"/>
      <c r="AQ469" s="38"/>
      <c r="AR469" s="38" t="s">
        <v>2246</v>
      </c>
      <c r="AS469" s="38"/>
      <c r="AT469" s="38"/>
      <c r="AU469" s="38"/>
      <c r="AV469" s="90"/>
      <c r="AW469" s="90"/>
      <c r="AX469" s="90"/>
      <c r="AY469" s="90"/>
      <c r="BC469" s="50">
        <v>398</v>
      </c>
    </row>
    <row r="470" spans="1:55" s="252" customFormat="1" ht="12.95" customHeight="1">
      <c r="A470" s="211" t="s">
        <v>2136</v>
      </c>
      <c r="B470" s="229"/>
      <c r="C470" s="229"/>
      <c r="D470" s="239">
        <v>250002342</v>
      </c>
      <c r="E470" s="321" t="s">
        <v>3625</v>
      </c>
      <c r="F470" s="240">
        <v>22100510</v>
      </c>
      <c r="G470" s="241"/>
      <c r="H470" s="241" t="s">
        <v>2247</v>
      </c>
      <c r="I470" s="38" t="s">
        <v>2248</v>
      </c>
      <c r="J470" s="241" t="s">
        <v>2249</v>
      </c>
      <c r="K470" s="241" t="s">
        <v>104</v>
      </c>
      <c r="L470" s="242"/>
      <c r="M470" s="241" t="s">
        <v>121</v>
      </c>
      <c r="N470" s="243" t="s">
        <v>83</v>
      </c>
      <c r="O470" s="243" t="s">
        <v>107</v>
      </c>
      <c r="P470" s="241" t="s">
        <v>108</v>
      </c>
      <c r="Q470" s="243" t="s">
        <v>2140</v>
      </c>
      <c r="R470" s="241" t="s">
        <v>110</v>
      </c>
      <c r="S470" s="243" t="s">
        <v>107</v>
      </c>
      <c r="T470" s="241" t="s">
        <v>122</v>
      </c>
      <c r="U470" s="241" t="s">
        <v>112</v>
      </c>
      <c r="V470" s="243">
        <v>60</v>
      </c>
      <c r="W470" s="38" t="s">
        <v>113</v>
      </c>
      <c r="X470" s="243"/>
      <c r="Y470" s="243"/>
      <c r="Z470" s="243"/>
      <c r="AA470" s="244">
        <v>30</v>
      </c>
      <c r="AB470" s="245">
        <v>60</v>
      </c>
      <c r="AC470" s="245">
        <v>10</v>
      </c>
      <c r="AD470" s="246" t="s">
        <v>129</v>
      </c>
      <c r="AE470" s="241" t="s">
        <v>115</v>
      </c>
      <c r="AF470" s="247">
        <v>13</v>
      </c>
      <c r="AG470" s="104">
        <v>37182.5</v>
      </c>
      <c r="AH470" s="248">
        <f t="shared" si="37"/>
        <v>483372.5</v>
      </c>
      <c r="AI470" s="249">
        <f t="shared" si="38"/>
        <v>541377.20000000007</v>
      </c>
      <c r="AJ470" s="250"/>
      <c r="AK470" s="250"/>
      <c r="AL470" s="250"/>
      <c r="AM470" s="251" t="s">
        <v>116</v>
      </c>
      <c r="AN470" s="241"/>
      <c r="AO470" s="241"/>
      <c r="AP470" s="241"/>
      <c r="AQ470" s="241"/>
      <c r="AR470" s="38" t="s">
        <v>2250</v>
      </c>
      <c r="AS470" s="241"/>
      <c r="AT470" s="241"/>
      <c r="AU470" s="241"/>
      <c r="AV470" s="90"/>
      <c r="AW470" s="90"/>
      <c r="AX470" s="90"/>
      <c r="AY470" s="90"/>
      <c r="BC470" s="50">
        <v>399</v>
      </c>
    </row>
    <row r="471" spans="1:55" s="252" customFormat="1" ht="12.95" customHeight="1">
      <c r="A471" s="211" t="s">
        <v>319</v>
      </c>
      <c r="B471" s="229"/>
      <c r="C471" s="229"/>
      <c r="D471" s="239">
        <v>270000050</v>
      </c>
      <c r="E471" s="321" t="s">
        <v>3626</v>
      </c>
      <c r="F471" s="240">
        <v>22100463</v>
      </c>
      <c r="G471" s="60"/>
      <c r="H471" s="60" t="s">
        <v>2251</v>
      </c>
      <c r="I471" s="60" t="s">
        <v>2252</v>
      </c>
      <c r="J471" s="60" t="s">
        <v>2253</v>
      </c>
      <c r="K471" s="60" t="s">
        <v>104</v>
      </c>
      <c r="L471" s="242" t="s">
        <v>105</v>
      </c>
      <c r="M471" s="60"/>
      <c r="N471" s="262" t="s">
        <v>106</v>
      </c>
      <c r="O471" s="262" t="s">
        <v>107</v>
      </c>
      <c r="P471" s="60" t="s">
        <v>108</v>
      </c>
      <c r="Q471" s="263" t="s">
        <v>1094</v>
      </c>
      <c r="R471" s="60" t="s">
        <v>110</v>
      </c>
      <c r="S471" s="262" t="s">
        <v>107</v>
      </c>
      <c r="T471" s="60" t="s">
        <v>122</v>
      </c>
      <c r="U471" s="60" t="s">
        <v>112</v>
      </c>
      <c r="V471" s="264">
        <v>60</v>
      </c>
      <c r="W471" s="60" t="s">
        <v>113</v>
      </c>
      <c r="X471" s="262"/>
      <c r="Y471" s="262"/>
      <c r="Z471" s="262"/>
      <c r="AA471" s="265"/>
      <c r="AB471" s="266">
        <v>90</v>
      </c>
      <c r="AC471" s="266">
        <v>10</v>
      </c>
      <c r="AD471" s="267" t="s">
        <v>129</v>
      </c>
      <c r="AE471" s="268" t="s">
        <v>115</v>
      </c>
      <c r="AF471" s="269">
        <v>13</v>
      </c>
      <c r="AG471" s="270">
        <v>28980</v>
      </c>
      <c r="AH471" s="248">
        <f t="shared" si="37"/>
        <v>376740</v>
      </c>
      <c r="AI471" s="249">
        <f t="shared" si="38"/>
        <v>421948.80000000005</v>
      </c>
      <c r="AJ471" s="250"/>
      <c r="AK471" s="250"/>
      <c r="AL471" s="250"/>
      <c r="AM471" s="52" t="s">
        <v>116</v>
      </c>
      <c r="AN471" s="60"/>
      <c r="AO471" s="60"/>
      <c r="AP471" s="60"/>
      <c r="AQ471" s="60"/>
      <c r="AR471" s="60" t="s">
        <v>2254</v>
      </c>
      <c r="AS471" s="60"/>
      <c r="AT471" s="60"/>
      <c r="AU471" s="60"/>
      <c r="AV471" s="90"/>
      <c r="AW471" s="90"/>
      <c r="AX471" s="90"/>
      <c r="AY471" s="90"/>
      <c r="BC471" s="50">
        <v>400</v>
      </c>
    </row>
    <row r="472" spans="1:55" s="252" customFormat="1" ht="12.95" customHeight="1">
      <c r="A472" s="211" t="s">
        <v>980</v>
      </c>
      <c r="B472" s="229"/>
      <c r="C472" s="229"/>
      <c r="D472" s="239">
        <v>230000233</v>
      </c>
      <c r="E472" s="321" t="s">
        <v>1229</v>
      </c>
      <c r="F472" s="240">
        <v>22100369</v>
      </c>
      <c r="G472" s="60"/>
      <c r="H472" s="60" t="s">
        <v>2255</v>
      </c>
      <c r="I472" s="60" t="s">
        <v>2256</v>
      </c>
      <c r="J472" s="60" t="s">
        <v>2257</v>
      </c>
      <c r="K472" s="60" t="s">
        <v>104</v>
      </c>
      <c r="L472" s="242" t="s">
        <v>105</v>
      </c>
      <c r="M472" s="60" t="s">
        <v>121</v>
      </c>
      <c r="N472" s="262" t="s">
        <v>83</v>
      </c>
      <c r="O472" s="262" t="s">
        <v>107</v>
      </c>
      <c r="P472" s="60" t="s">
        <v>108</v>
      </c>
      <c r="Q472" s="263" t="s">
        <v>1094</v>
      </c>
      <c r="R472" s="60" t="s">
        <v>110</v>
      </c>
      <c r="S472" s="262" t="s">
        <v>107</v>
      </c>
      <c r="T472" s="60" t="s">
        <v>122</v>
      </c>
      <c r="U472" s="60" t="s">
        <v>112</v>
      </c>
      <c r="V472" s="264">
        <v>60</v>
      </c>
      <c r="W472" s="60" t="s">
        <v>113</v>
      </c>
      <c r="X472" s="262"/>
      <c r="Y472" s="262"/>
      <c r="Z472" s="262"/>
      <c r="AA472" s="265">
        <v>30</v>
      </c>
      <c r="AB472" s="266">
        <v>60</v>
      </c>
      <c r="AC472" s="266">
        <v>10</v>
      </c>
      <c r="AD472" s="267" t="s">
        <v>2174</v>
      </c>
      <c r="AE472" s="268" t="s">
        <v>115</v>
      </c>
      <c r="AF472" s="269">
        <v>33</v>
      </c>
      <c r="AG472" s="270">
        <v>160000</v>
      </c>
      <c r="AH472" s="248">
        <f t="shared" si="37"/>
        <v>5280000</v>
      </c>
      <c r="AI472" s="249">
        <f t="shared" si="38"/>
        <v>5913600.0000000009</v>
      </c>
      <c r="AJ472" s="250"/>
      <c r="AK472" s="250"/>
      <c r="AL472" s="250"/>
      <c r="AM472" s="52" t="s">
        <v>116</v>
      </c>
      <c r="AN472" s="60"/>
      <c r="AO472" s="60"/>
      <c r="AP472" s="60"/>
      <c r="AQ472" s="60"/>
      <c r="AR472" s="60" t="s">
        <v>2258</v>
      </c>
      <c r="AS472" s="60"/>
      <c r="AT472" s="60"/>
      <c r="AU472" s="60"/>
      <c r="AV472" s="90"/>
      <c r="AW472" s="90"/>
      <c r="AX472" s="90"/>
      <c r="AY472" s="90"/>
      <c r="BC472" s="50">
        <v>401</v>
      </c>
    </row>
    <row r="473" spans="1:55" s="252" customFormat="1" ht="12.95" customHeight="1">
      <c r="A473" s="211" t="s">
        <v>2136</v>
      </c>
      <c r="B473" s="229"/>
      <c r="C473" s="229"/>
      <c r="D473" s="239">
        <v>210019746</v>
      </c>
      <c r="E473" s="321" t="s">
        <v>1300</v>
      </c>
      <c r="F473" s="240">
        <v>22100422</v>
      </c>
      <c r="G473" s="241"/>
      <c r="H473" s="491" t="s">
        <v>2259</v>
      </c>
      <c r="I473" s="491" t="s">
        <v>2260</v>
      </c>
      <c r="J473" s="491" t="s">
        <v>2261</v>
      </c>
      <c r="K473" s="241" t="s">
        <v>104</v>
      </c>
      <c r="L473" s="242"/>
      <c r="M473" s="241" t="s">
        <v>121</v>
      </c>
      <c r="N473" s="243" t="s">
        <v>83</v>
      </c>
      <c r="O473" s="243" t="s">
        <v>107</v>
      </c>
      <c r="P473" s="241" t="s">
        <v>108</v>
      </c>
      <c r="Q473" s="243" t="s">
        <v>435</v>
      </c>
      <c r="R473" s="241" t="s">
        <v>110</v>
      </c>
      <c r="S473" s="243" t="s">
        <v>107</v>
      </c>
      <c r="T473" s="241" t="s">
        <v>122</v>
      </c>
      <c r="U473" s="241" t="s">
        <v>112</v>
      </c>
      <c r="V473" s="243">
        <v>60</v>
      </c>
      <c r="W473" s="38" t="s">
        <v>113</v>
      </c>
      <c r="X473" s="243"/>
      <c r="Y473" s="243"/>
      <c r="Z473" s="243"/>
      <c r="AA473" s="244">
        <v>30</v>
      </c>
      <c r="AB473" s="245">
        <v>60</v>
      </c>
      <c r="AC473" s="245">
        <v>10</v>
      </c>
      <c r="AD473" s="246" t="s">
        <v>179</v>
      </c>
      <c r="AE473" s="241" t="s">
        <v>115</v>
      </c>
      <c r="AF473" s="247">
        <v>24.68</v>
      </c>
      <c r="AG473" s="104">
        <v>534066</v>
      </c>
      <c r="AH473" s="248">
        <f t="shared" si="37"/>
        <v>13180748.879999999</v>
      </c>
      <c r="AI473" s="249">
        <f t="shared" si="38"/>
        <v>14762438.7456</v>
      </c>
      <c r="AJ473" s="250"/>
      <c r="AK473" s="250"/>
      <c r="AL473" s="250"/>
      <c r="AM473" s="251" t="s">
        <v>116</v>
      </c>
      <c r="AN473" s="241"/>
      <c r="AO473" s="241"/>
      <c r="AP473" s="241"/>
      <c r="AQ473" s="241"/>
      <c r="AR473" s="38" t="s">
        <v>2262</v>
      </c>
      <c r="AS473" s="241"/>
      <c r="AT473" s="241"/>
      <c r="AU473" s="241"/>
      <c r="AV473" s="90"/>
      <c r="AW473" s="90"/>
      <c r="AX473" s="90"/>
      <c r="AY473" s="90"/>
      <c r="BC473" s="50">
        <v>402</v>
      </c>
    </row>
    <row r="474" spans="1:55" s="252" customFormat="1" ht="12.95" customHeight="1">
      <c r="A474" s="211" t="s">
        <v>319</v>
      </c>
      <c r="B474" s="229"/>
      <c r="C474" s="229"/>
      <c r="D474" s="239">
        <v>270002275</v>
      </c>
      <c r="E474" s="321" t="s">
        <v>1233</v>
      </c>
      <c r="F474" s="240">
        <v>22100450</v>
      </c>
      <c r="G474" s="60"/>
      <c r="H474" s="60" t="s">
        <v>2263</v>
      </c>
      <c r="I474" s="60" t="s">
        <v>2264</v>
      </c>
      <c r="J474" s="60" t="s">
        <v>2265</v>
      </c>
      <c r="K474" s="60" t="s">
        <v>104</v>
      </c>
      <c r="L474" s="242" t="s">
        <v>927</v>
      </c>
      <c r="M474" s="60" t="s">
        <v>2266</v>
      </c>
      <c r="N474" s="262" t="s">
        <v>83</v>
      </c>
      <c r="O474" s="262" t="s">
        <v>107</v>
      </c>
      <c r="P474" s="60" t="s">
        <v>108</v>
      </c>
      <c r="Q474" s="263" t="s">
        <v>1094</v>
      </c>
      <c r="R474" s="60" t="s">
        <v>110</v>
      </c>
      <c r="S474" s="262" t="s">
        <v>107</v>
      </c>
      <c r="T474" s="60" t="s">
        <v>122</v>
      </c>
      <c r="U474" s="60" t="s">
        <v>112</v>
      </c>
      <c r="V474" s="264">
        <v>60</v>
      </c>
      <c r="W474" s="60" t="s">
        <v>113</v>
      </c>
      <c r="X474" s="262"/>
      <c r="Y474" s="262"/>
      <c r="Z474" s="262"/>
      <c r="AA474" s="265">
        <v>30</v>
      </c>
      <c r="AB474" s="266">
        <v>60</v>
      </c>
      <c r="AC474" s="266">
        <v>10</v>
      </c>
      <c r="AD474" s="267" t="s">
        <v>129</v>
      </c>
      <c r="AE474" s="268" t="s">
        <v>115</v>
      </c>
      <c r="AF474" s="269">
        <v>725</v>
      </c>
      <c r="AG474" s="270">
        <v>460.95</v>
      </c>
      <c r="AH474" s="248">
        <f t="shared" si="37"/>
        <v>334188.75</v>
      </c>
      <c r="AI474" s="249">
        <f t="shared" si="38"/>
        <v>374291.4</v>
      </c>
      <c r="AJ474" s="250"/>
      <c r="AK474" s="250"/>
      <c r="AL474" s="250"/>
      <c r="AM474" s="52" t="s">
        <v>116</v>
      </c>
      <c r="AN474" s="60"/>
      <c r="AO474" s="60"/>
      <c r="AP474" s="60"/>
      <c r="AQ474" s="60"/>
      <c r="AR474" s="60" t="s">
        <v>2267</v>
      </c>
      <c r="AS474" s="60"/>
      <c r="AT474" s="60"/>
      <c r="AU474" s="60"/>
      <c r="AV474" s="90"/>
      <c r="AW474" s="90"/>
      <c r="AX474" s="90"/>
      <c r="AY474" s="90"/>
      <c r="BC474" s="50">
        <v>403</v>
      </c>
    </row>
    <row r="475" spans="1:55" s="252" customFormat="1" ht="12.95" customHeight="1">
      <c r="A475" s="211" t="s">
        <v>319</v>
      </c>
      <c r="B475" s="229"/>
      <c r="C475" s="229"/>
      <c r="D475" s="239">
        <v>270002295</v>
      </c>
      <c r="E475" s="321" t="s">
        <v>3627</v>
      </c>
      <c r="F475" s="240">
        <v>22100464</v>
      </c>
      <c r="G475" s="60"/>
      <c r="H475" s="60" t="s">
        <v>2268</v>
      </c>
      <c r="I475" s="60" t="s">
        <v>2269</v>
      </c>
      <c r="J475" s="60" t="s">
        <v>2270</v>
      </c>
      <c r="K475" s="60" t="s">
        <v>104</v>
      </c>
      <c r="L475" s="242" t="s">
        <v>105</v>
      </c>
      <c r="M475" s="60"/>
      <c r="N475" s="262" t="s">
        <v>106</v>
      </c>
      <c r="O475" s="262" t="s">
        <v>107</v>
      </c>
      <c r="P475" s="60" t="s">
        <v>108</v>
      </c>
      <c r="Q475" s="263" t="s">
        <v>1094</v>
      </c>
      <c r="R475" s="60" t="s">
        <v>110</v>
      </c>
      <c r="S475" s="262" t="s">
        <v>107</v>
      </c>
      <c r="T475" s="60" t="s">
        <v>122</v>
      </c>
      <c r="U475" s="60" t="s">
        <v>112</v>
      </c>
      <c r="V475" s="264">
        <v>60</v>
      </c>
      <c r="W475" s="60" t="s">
        <v>113</v>
      </c>
      <c r="X475" s="262"/>
      <c r="Y475" s="262"/>
      <c r="Z475" s="262"/>
      <c r="AA475" s="265"/>
      <c r="AB475" s="266">
        <v>90</v>
      </c>
      <c r="AC475" s="266">
        <v>10</v>
      </c>
      <c r="AD475" s="267" t="s">
        <v>129</v>
      </c>
      <c r="AE475" s="268" t="s">
        <v>115</v>
      </c>
      <c r="AF475" s="269">
        <v>1465</v>
      </c>
      <c r="AG475" s="270">
        <v>20.67</v>
      </c>
      <c r="AH475" s="248">
        <f t="shared" si="37"/>
        <v>30281.550000000003</v>
      </c>
      <c r="AI475" s="249">
        <f t="shared" si="38"/>
        <v>33915.336000000003</v>
      </c>
      <c r="AJ475" s="250"/>
      <c r="AK475" s="250"/>
      <c r="AL475" s="250"/>
      <c r="AM475" s="52" t="s">
        <v>116</v>
      </c>
      <c r="AN475" s="60"/>
      <c r="AO475" s="60"/>
      <c r="AP475" s="60"/>
      <c r="AQ475" s="60"/>
      <c r="AR475" s="60" t="s">
        <v>2271</v>
      </c>
      <c r="AS475" s="60"/>
      <c r="AT475" s="60"/>
      <c r="AU475" s="60"/>
      <c r="AV475" s="90"/>
      <c r="AW475" s="90"/>
      <c r="AX475" s="90"/>
      <c r="AY475" s="90"/>
      <c r="BC475" s="50">
        <v>404</v>
      </c>
    </row>
    <row r="476" spans="1:55" s="252" customFormat="1" ht="12.95" customHeight="1">
      <c r="A476" s="211" t="s">
        <v>319</v>
      </c>
      <c r="B476" s="229"/>
      <c r="C476" s="229"/>
      <c r="D476" s="239">
        <v>270003051</v>
      </c>
      <c r="E476" s="321" t="s">
        <v>3628</v>
      </c>
      <c r="F476" s="240">
        <v>22100465</v>
      </c>
      <c r="G476" s="60"/>
      <c r="H476" s="60" t="s">
        <v>2268</v>
      </c>
      <c r="I476" s="60" t="s">
        <v>2269</v>
      </c>
      <c r="J476" s="60" t="s">
        <v>2270</v>
      </c>
      <c r="K476" s="60" t="s">
        <v>104</v>
      </c>
      <c r="L476" s="242" t="s">
        <v>105</v>
      </c>
      <c r="M476" s="60"/>
      <c r="N476" s="262" t="s">
        <v>106</v>
      </c>
      <c r="O476" s="262" t="s">
        <v>107</v>
      </c>
      <c r="P476" s="60" t="s">
        <v>108</v>
      </c>
      <c r="Q476" s="263" t="s">
        <v>1094</v>
      </c>
      <c r="R476" s="60" t="s">
        <v>110</v>
      </c>
      <c r="S476" s="262" t="s">
        <v>107</v>
      </c>
      <c r="T476" s="60" t="s">
        <v>122</v>
      </c>
      <c r="U476" s="60" t="s">
        <v>112</v>
      </c>
      <c r="V476" s="264">
        <v>60</v>
      </c>
      <c r="W476" s="60" t="s">
        <v>113</v>
      </c>
      <c r="X476" s="262"/>
      <c r="Y476" s="262"/>
      <c r="Z476" s="262"/>
      <c r="AA476" s="265"/>
      <c r="AB476" s="266">
        <v>90</v>
      </c>
      <c r="AC476" s="266">
        <v>10</v>
      </c>
      <c r="AD476" s="267" t="s">
        <v>129</v>
      </c>
      <c r="AE476" s="268" t="s">
        <v>115</v>
      </c>
      <c r="AF476" s="269">
        <v>1620</v>
      </c>
      <c r="AG476" s="270">
        <v>75.900000000000006</v>
      </c>
      <c r="AH476" s="248">
        <f t="shared" si="37"/>
        <v>122958.00000000001</v>
      </c>
      <c r="AI476" s="249">
        <f t="shared" si="38"/>
        <v>137712.96000000002</v>
      </c>
      <c r="AJ476" s="250"/>
      <c r="AK476" s="250"/>
      <c r="AL476" s="250"/>
      <c r="AM476" s="52" t="s">
        <v>116</v>
      </c>
      <c r="AN476" s="60"/>
      <c r="AO476" s="60"/>
      <c r="AP476" s="60"/>
      <c r="AQ476" s="60"/>
      <c r="AR476" s="60" t="s">
        <v>2272</v>
      </c>
      <c r="AS476" s="60"/>
      <c r="AT476" s="60"/>
      <c r="AU476" s="60"/>
      <c r="AV476" s="90"/>
      <c r="AW476" s="90"/>
      <c r="AX476" s="90"/>
      <c r="AY476" s="90"/>
      <c r="BC476" s="50">
        <v>405</v>
      </c>
    </row>
    <row r="477" spans="1:55" s="252" customFormat="1" ht="12.95" customHeight="1">
      <c r="A477" s="211" t="s">
        <v>848</v>
      </c>
      <c r="B477" s="229"/>
      <c r="C477" s="229"/>
      <c r="D477" s="239">
        <v>210019468</v>
      </c>
      <c r="E477" s="321" t="s">
        <v>3629</v>
      </c>
      <c r="F477" s="240">
        <v>22100382</v>
      </c>
      <c r="G477" s="38"/>
      <c r="H477" s="38" t="s">
        <v>2273</v>
      </c>
      <c r="I477" s="38" t="s">
        <v>2269</v>
      </c>
      <c r="J477" s="40" t="s">
        <v>2274</v>
      </c>
      <c r="K477" s="60" t="s">
        <v>104</v>
      </c>
      <c r="L477" s="41"/>
      <c r="M477" s="40"/>
      <c r="N477" s="262" t="s">
        <v>106</v>
      </c>
      <c r="O477" s="40" t="s">
        <v>107</v>
      </c>
      <c r="P477" s="38" t="s">
        <v>108</v>
      </c>
      <c r="Q477" s="40" t="s">
        <v>2156</v>
      </c>
      <c r="R477" s="42" t="s">
        <v>110</v>
      </c>
      <c r="S477" s="38" t="s">
        <v>107</v>
      </c>
      <c r="T477" s="40" t="s">
        <v>122</v>
      </c>
      <c r="U477" s="38" t="s">
        <v>112</v>
      </c>
      <c r="V477" s="101">
        <v>60</v>
      </c>
      <c r="W477" s="40" t="s">
        <v>113</v>
      </c>
      <c r="X477" s="40"/>
      <c r="Y477" s="61"/>
      <c r="Z477" s="39"/>
      <c r="AA477" s="265"/>
      <c r="AB477" s="266">
        <v>90</v>
      </c>
      <c r="AC477" s="266">
        <v>10</v>
      </c>
      <c r="AD477" s="246" t="s">
        <v>129</v>
      </c>
      <c r="AE477" s="246" t="s">
        <v>115</v>
      </c>
      <c r="AF477" s="104">
        <v>50</v>
      </c>
      <c r="AG477" s="82">
        <v>2188.0100000000002</v>
      </c>
      <c r="AH477" s="248">
        <f t="shared" si="37"/>
        <v>109400.50000000001</v>
      </c>
      <c r="AI477" s="249">
        <f t="shared" si="38"/>
        <v>122528.56000000003</v>
      </c>
      <c r="AJ477" s="250"/>
      <c r="AK477" s="250"/>
      <c r="AL477" s="250"/>
      <c r="AM477" s="38" t="s">
        <v>116</v>
      </c>
      <c r="AN477" s="38"/>
      <c r="AO477" s="38"/>
      <c r="AP477" s="38"/>
      <c r="AQ477" s="38"/>
      <c r="AR477" s="38" t="s">
        <v>2275</v>
      </c>
      <c r="AS477" s="38"/>
      <c r="AT477" s="38"/>
      <c r="AU477" s="38"/>
      <c r="AV477" s="90"/>
      <c r="AW477" s="90"/>
      <c r="AX477" s="90"/>
      <c r="AY477" s="90"/>
      <c r="BC477" s="50">
        <v>406</v>
      </c>
    </row>
    <row r="478" spans="1:55" s="252" customFormat="1" ht="12.95" customHeight="1">
      <c r="A478" s="211" t="s">
        <v>848</v>
      </c>
      <c r="B478" s="229"/>
      <c r="C478" s="229"/>
      <c r="D478" s="239">
        <v>210025329</v>
      </c>
      <c r="E478" s="321" t="s">
        <v>3630</v>
      </c>
      <c r="F478" s="240">
        <v>22100383</v>
      </c>
      <c r="G478" s="38"/>
      <c r="H478" s="38" t="s">
        <v>2273</v>
      </c>
      <c r="I478" s="38" t="s">
        <v>2269</v>
      </c>
      <c r="J478" s="40" t="s">
        <v>2274</v>
      </c>
      <c r="K478" s="60" t="s">
        <v>104</v>
      </c>
      <c r="L478" s="41"/>
      <c r="M478" s="40"/>
      <c r="N478" s="262" t="s">
        <v>106</v>
      </c>
      <c r="O478" s="40" t="s">
        <v>107</v>
      </c>
      <c r="P478" s="38" t="s">
        <v>108</v>
      </c>
      <c r="Q478" s="40" t="s">
        <v>2156</v>
      </c>
      <c r="R478" s="42" t="s">
        <v>110</v>
      </c>
      <c r="S478" s="38" t="s">
        <v>107</v>
      </c>
      <c r="T478" s="40" t="s">
        <v>122</v>
      </c>
      <c r="U478" s="38" t="s">
        <v>112</v>
      </c>
      <c r="V478" s="101">
        <v>60</v>
      </c>
      <c r="W478" s="40" t="s">
        <v>113</v>
      </c>
      <c r="X478" s="40"/>
      <c r="Y478" s="61"/>
      <c r="Z478" s="39"/>
      <c r="AA478" s="265"/>
      <c r="AB478" s="266">
        <v>90</v>
      </c>
      <c r="AC478" s="266">
        <v>10</v>
      </c>
      <c r="AD478" s="246" t="s">
        <v>129</v>
      </c>
      <c r="AE478" s="246" t="s">
        <v>115</v>
      </c>
      <c r="AF478" s="104">
        <v>946</v>
      </c>
      <c r="AG478" s="82">
        <v>655.5</v>
      </c>
      <c r="AH478" s="248">
        <f t="shared" si="37"/>
        <v>620103</v>
      </c>
      <c r="AI478" s="249">
        <f t="shared" si="38"/>
        <v>694515.3600000001</v>
      </c>
      <c r="AJ478" s="250"/>
      <c r="AK478" s="250"/>
      <c r="AL478" s="250"/>
      <c r="AM478" s="38" t="s">
        <v>116</v>
      </c>
      <c r="AN478" s="38"/>
      <c r="AO478" s="38"/>
      <c r="AP478" s="38"/>
      <c r="AQ478" s="38"/>
      <c r="AR478" s="38" t="s">
        <v>2276</v>
      </c>
      <c r="AS478" s="38"/>
      <c r="AT478" s="38"/>
      <c r="AU478" s="38"/>
      <c r="AV478" s="90"/>
      <c r="AW478" s="90"/>
      <c r="AX478" s="90"/>
      <c r="AY478" s="90"/>
      <c r="BC478" s="50">
        <v>407</v>
      </c>
    </row>
    <row r="479" spans="1:55" s="252" customFormat="1" ht="12.95" customHeight="1">
      <c r="A479" s="211" t="s">
        <v>848</v>
      </c>
      <c r="B479" s="229"/>
      <c r="C479" s="229"/>
      <c r="D479" s="239">
        <v>210035995</v>
      </c>
      <c r="E479" s="321" t="s">
        <v>3631</v>
      </c>
      <c r="F479" s="240">
        <v>22100384</v>
      </c>
      <c r="G479" s="38"/>
      <c r="H479" s="38" t="s">
        <v>2273</v>
      </c>
      <c r="I479" s="38" t="s">
        <v>2269</v>
      </c>
      <c r="J479" s="40" t="s">
        <v>2274</v>
      </c>
      <c r="K479" s="60" t="s">
        <v>104</v>
      </c>
      <c r="L479" s="41"/>
      <c r="M479" s="40"/>
      <c r="N479" s="262" t="s">
        <v>106</v>
      </c>
      <c r="O479" s="40" t="s">
        <v>107</v>
      </c>
      <c r="P479" s="38" t="s">
        <v>108</v>
      </c>
      <c r="Q479" s="40" t="s">
        <v>2156</v>
      </c>
      <c r="R479" s="42" t="s">
        <v>110</v>
      </c>
      <c r="S479" s="38" t="s">
        <v>107</v>
      </c>
      <c r="T479" s="40" t="s">
        <v>122</v>
      </c>
      <c r="U479" s="38" t="s">
        <v>112</v>
      </c>
      <c r="V479" s="101">
        <v>60</v>
      </c>
      <c r="W479" s="40" t="s">
        <v>113</v>
      </c>
      <c r="X479" s="40"/>
      <c r="Y479" s="61"/>
      <c r="Z479" s="39"/>
      <c r="AA479" s="265"/>
      <c r="AB479" s="266">
        <v>90</v>
      </c>
      <c r="AC479" s="266">
        <v>10</v>
      </c>
      <c r="AD479" s="246" t="s">
        <v>129</v>
      </c>
      <c r="AE479" s="246" t="s">
        <v>115</v>
      </c>
      <c r="AF479" s="104">
        <v>40</v>
      </c>
      <c r="AG479" s="82">
        <v>2212.6</v>
      </c>
      <c r="AH479" s="248">
        <f t="shared" si="37"/>
        <v>88504</v>
      </c>
      <c r="AI479" s="249">
        <f t="shared" si="38"/>
        <v>99124.48000000001</v>
      </c>
      <c r="AJ479" s="250"/>
      <c r="AK479" s="250"/>
      <c r="AL479" s="250"/>
      <c r="AM479" s="38" t="s">
        <v>116</v>
      </c>
      <c r="AN479" s="38"/>
      <c r="AO479" s="38"/>
      <c r="AP479" s="38"/>
      <c r="AQ479" s="38"/>
      <c r="AR479" s="38" t="s">
        <v>2277</v>
      </c>
      <c r="AS479" s="38"/>
      <c r="AT479" s="38"/>
      <c r="AU479" s="38"/>
      <c r="AV479" s="90"/>
      <c r="AW479" s="90"/>
      <c r="AX479" s="90"/>
      <c r="AY479" s="90"/>
      <c r="BC479" s="50">
        <v>408</v>
      </c>
    </row>
    <row r="480" spans="1:55" s="252" customFormat="1" ht="12.95" customHeight="1">
      <c r="A480" s="211" t="s">
        <v>848</v>
      </c>
      <c r="B480" s="229"/>
      <c r="C480" s="229"/>
      <c r="D480" s="239">
        <v>210035996</v>
      </c>
      <c r="E480" s="321" t="s">
        <v>3632</v>
      </c>
      <c r="F480" s="240">
        <v>22100385</v>
      </c>
      <c r="G480" s="38"/>
      <c r="H480" s="38" t="s">
        <v>2273</v>
      </c>
      <c r="I480" s="38" t="s">
        <v>2269</v>
      </c>
      <c r="J480" s="40" t="s">
        <v>2274</v>
      </c>
      <c r="K480" s="60" t="s">
        <v>104</v>
      </c>
      <c r="L480" s="41"/>
      <c r="M480" s="40"/>
      <c r="N480" s="262" t="s">
        <v>106</v>
      </c>
      <c r="O480" s="40" t="s">
        <v>107</v>
      </c>
      <c r="P480" s="38" t="s">
        <v>108</v>
      </c>
      <c r="Q480" s="40" t="s">
        <v>2156</v>
      </c>
      <c r="R480" s="42" t="s">
        <v>110</v>
      </c>
      <c r="S480" s="38" t="s">
        <v>107</v>
      </c>
      <c r="T480" s="40" t="s">
        <v>122</v>
      </c>
      <c r="U480" s="38" t="s">
        <v>112</v>
      </c>
      <c r="V480" s="101">
        <v>60</v>
      </c>
      <c r="W480" s="40" t="s">
        <v>113</v>
      </c>
      <c r="X480" s="40"/>
      <c r="Y480" s="61"/>
      <c r="Z480" s="39"/>
      <c r="AA480" s="265"/>
      <c r="AB480" s="266">
        <v>90</v>
      </c>
      <c r="AC480" s="266">
        <v>10</v>
      </c>
      <c r="AD480" s="246" t="s">
        <v>129</v>
      </c>
      <c r="AE480" s="246" t="s">
        <v>115</v>
      </c>
      <c r="AF480" s="104">
        <v>96</v>
      </c>
      <c r="AG480" s="82">
        <v>2212.6</v>
      </c>
      <c r="AH480" s="248">
        <f t="shared" si="37"/>
        <v>212409.59999999998</v>
      </c>
      <c r="AI480" s="249">
        <f t="shared" si="38"/>
        <v>237898.75200000001</v>
      </c>
      <c r="AJ480" s="250"/>
      <c r="AK480" s="250"/>
      <c r="AL480" s="250"/>
      <c r="AM480" s="38" t="s">
        <v>116</v>
      </c>
      <c r="AN480" s="38"/>
      <c r="AO480" s="38"/>
      <c r="AP480" s="38"/>
      <c r="AQ480" s="38"/>
      <c r="AR480" s="38" t="s">
        <v>2278</v>
      </c>
      <c r="AS480" s="38"/>
      <c r="AT480" s="38"/>
      <c r="AU480" s="38"/>
      <c r="AV480" s="90"/>
      <c r="AW480" s="90"/>
      <c r="AX480" s="90"/>
      <c r="AY480" s="90"/>
      <c r="BC480" s="50">
        <v>409</v>
      </c>
    </row>
    <row r="481" spans="1:55" s="252" customFormat="1" ht="12.95" customHeight="1">
      <c r="A481" s="211" t="s">
        <v>848</v>
      </c>
      <c r="B481" s="229"/>
      <c r="C481" s="229"/>
      <c r="D481" s="239">
        <v>210034659</v>
      </c>
      <c r="E481" s="321" t="s">
        <v>3633</v>
      </c>
      <c r="F481" s="240">
        <v>22100386</v>
      </c>
      <c r="G481" s="38"/>
      <c r="H481" s="38" t="s">
        <v>2279</v>
      </c>
      <c r="I481" s="38" t="s">
        <v>2269</v>
      </c>
      <c r="J481" s="40" t="s">
        <v>2280</v>
      </c>
      <c r="K481" s="60" t="s">
        <v>104</v>
      </c>
      <c r="L481" s="41"/>
      <c r="M481" s="40"/>
      <c r="N481" s="262" t="s">
        <v>106</v>
      </c>
      <c r="O481" s="40" t="s">
        <v>107</v>
      </c>
      <c r="P481" s="38" t="s">
        <v>108</v>
      </c>
      <c r="Q481" s="40" t="s">
        <v>2156</v>
      </c>
      <c r="R481" s="42" t="s">
        <v>110</v>
      </c>
      <c r="S481" s="38" t="s">
        <v>107</v>
      </c>
      <c r="T481" s="40" t="s">
        <v>122</v>
      </c>
      <c r="U481" s="38" t="s">
        <v>112</v>
      </c>
      <c r="V481" s="101">
        <v>60</v>
      </c>
      <c r="W481" s="40" t="s">
        <v>113</v>
      </c>
      <c r="X481" s="40"/>
      <c r="Y481" s="61"/>
      <c r="Z481" s="39"/>
      <c r="AA481" s="265"/>
      <c r="AB481" s="266">
        <v>90</v>
      </c>
      <c r="AC481" s="266">
        <v>10</v>
      </c>
      <c r="AD481" s="246" t="s">
        <v>129</v>
      </c>
      <c r="AE481" s="246" t="s">
        <v>115</v>
      </c>
      <c r="AF481" s="104">
        <v>30</v>
      </c>
      <c r="AG481" s="82">
        <v>2640</v>
      </c>
      <c r="AH481" s="248">
        <f t="shared" si="37"/>
        <v>79200</v>
      </c>
      <c r="AI481" s="249">
        <f t="shared" si="38"/>
        <v>88704.000000000015</v>
      </c>
      <c r="AJ481" s="250"/>
      <c r="AK481" s="250"/>
      <c r="AL481" s="250"/>
      <c r="AM481" s="38" t="s">
        <v>116</v>
      </c>
      <c r="AN481" s="38"/>
      <c r="AO481" s="38"/>
      <c r="AP481" s="38"/>
      <c r="AQ481" s="38"/>
      <c r="AR481" s="38" t="s">
        <v>2281</v>
      </c>
      <c r="AS481" s="38"/>
      <c r="AT481" s="38"/>
      <c r="AU481" s="38"/>
      <c r="AV481" s="90"/>
      <c r="AW481" s="90"/>
      <c r="AX481" s="90"/>
      <c r="AY481" s="90"/>
      <c r="BC481" s="50">
        <v>410</v>
      </c>
    </row>
    <row r="482" spans="1:55" s="252" customFormat="1" ht="12.95" customHeight="1">
      <c r="A482" s="211" t="s">
        <v>848</v>
      </c>
      <c r="B482" s="229"/>
      <c r="C482" s="229"/>
      <c r="D482" s="239">
        <v>210035485</v>
      </c>
      <c r="E482" s="321" t="s">
        <v>3634</v>
      </c>
      <c r="F482" s="240">
        <v>22100387</v>
      </c>
      <c r="G482" s="38"/>
      <c r="H482" s="38" t="s">
        <v>2282</v>
      </c>
      <c r="I482" s="38" t="s">
        <v>2283</v>
      </c>
      <c r="J482" s="40" t="s">
        <v>2284</v>
      </c>
      <c r="K482" s="38" t="s">
        <v>104</v>
      </c>
      <c r="L482" s="242"/>
      <c r="M482" s="40"/>
      <c r="N482" s="38" t="s">
        <v>106</v>
      </c>
      <c r="O482" s="40" t="s">
        <v>107</v>
      </c>
      <c r="P482" s="38" t="s">
        <v>108</v>
      </c>
      <c r="Q482" s="40" t="s">
        <v>2156</v>
      </c>
      <c r="R482" s="42" t="s">
        <v>110</v>
      </c>
      <c r="S482" s="38" t="s">
        <v>107</v>
      </c>
      <c r="T482" s="40" t="s">
        <v>122</v>
      </c>
      <c r="U482" s="38" t="s">
        <v>112</v>
      </c>
      <c r="V482" s="101">
        <v>60</v>
      </c>
      <c r="W482" s="40" t="s">
        <v>113</v>
      </c>
      <c r="X482" s="40"/>
      <c r="Y482" s="61"/>
      <c r="Z482" s="39"/>
      <c r="AA482" s="39"/>
      <c r="AB482" s="272">
        <v>90</v>
      </c>
      <c r="AC482" s="39">
        <v>10</v>
      </c>
      <c r="AD482" s="246" t="s">
        <v>129</v>
      </c>
      <c r="AE482" s="246" t="s">
        <v>115</v>
      </c>
      <c r="AF482" s="104">
        <v>170</v>
      </c>
      <c r="AG482" s="82">
        <v>6630</v>
      </c>
      <c r="AH482" s="248">
        <f t="shared" si="37"/>
        <v>1127100</v>
      </c>
      <c r="AI482" s="249">
        <f t="shared" si="38"/>
        <v>1262352.0000000002</v>
      </c>
      <c r="AJ482" s="250"/>
      <c r="AK482" s="250"/>
      <c r="AL482" s="250"/>
      <c r="AM482" s="38" t="s">
        <v>116</v>
      </c>
      <c r="AN482" s="38"/>
      <c r="AO482" s="38"/>
      <c r="AP482" s="38"/>
      <c r="AQ482" s="38"/>
      <c r="AR482" s="38" t="s">
        <v>2285</v>
      </c>
      <c r="AS482" s="38"/>
      <c r="AT482" s="38"/>
      <c r="AU482" s="38"/>
      <c r="AV482" s="90"/>
      <c r="AW482" s="90"/>
      <c r="AX482" s="90"/>
      <c r="AY482" s="90"/>
      <c r="BC482" s="50">
        <v>411</v>
      </c>
    </row>
    <row r="483" spans="1:55" s="252" customFormat="1" ht="12.95" customHeight="1">
      <c r="A483" s="211" t="s">
        <v>848</v>
      </c>
      <c r="B483" s="229"/>
      <c r="C483" s="229"/>
      <c r="D483" s="239">
        <v>210035488</v>
      </c>
      <c r="E483" s="321" t="s">
        <v>3635</v>
      </c>
      <c r="F483" s="240">
        <v>22100388</v>
      </c>
      <c r="G483" s="38"/>
      <c r="H483" s="38" t="s">
        <v>2282</v>
      </c>
      <c r="I483" s="38" t="s">
        <v>2283</v>
      </c>
      <c r="J483" s="40" t="s">
        <v>2284</v>
      </c>
      <c r="K483" s="38" t="s">
        <v>104</v>
      </c>
      <c r="L483" s="242"/>
      <c r="M483" s="40"/>
      <c r="N483" s="38" t="s">
        <v>106</v>
      </c>
      <c r="O483" s="40" t="s">
        <v>107</v>
      </c>
      <c r="P483" s="38" t="s">
        <v>108</v>
      </c>
      <c r="Q483" s="40" t="s">
        <v>2156</v>
      </c>
      <c r="R483" s="42" t="s">
        <v>110</v>
      </c>
      <c r="S483" s="38" t="s">
        <v>107</v>
      </c>
      <c r="T483" s="40" t="s">
        <v>122</v>
      </c>
      <c r="U483" s="38" t="s">
        <v>112</v>
      </c>
      <c r="V483" s="101">
        <v>60</v>
      </c>
      <c r="W483" s="40" t="s">
        <v>113</v>
      </c>
      <c r="X483" s="40"/>
      <c r="Y483" s="61"/>
      <c r="Z483" s="39"/>
      <c r="AA483" s="39"/>
      <c r="AB483" s="272">
        <v>90</v>
      </c>
      <c r="AC483" s="39">
        <v>10</v>
      </c>
      <c r="AD483" s="246" t="s">
        <v>129</v>
      </c>
      <c r="AE483" s="246" t="s">
        <v>115</v>
      </c>
      <c r="AF483" s="104">
        <v>283</v>
      </c>
      <c r="AG483" s="82">
        <v>1150</v>
      </c>
      <c r="AH483" s="248">
        <f t="shared" si="37"/>
        <v>325450</v>
      </c>
      <c r="AI483" s="249">
        <f t="shared" si="38"/>
        <v>364504.00000000006</v>
      </c>
      <c r="AJ483" s="250"/>
      <c r="AK483" s="250"/>
      <c r="AL483" s="250"/>
      <c r="AM483" s="38" t="s">
        <v>116</v>
      </c>
      <c r="AN483" s="38"/>
      <c r="AO483" s="38"/>
      <c r="AP483" s="38"/>
      <c r="AQ483" s="38"/>
      <c r="AR483" s="38" t="s">
        <v>2286</v>
      </c>
      <c r="AS483" s="38"/>
      <c r="AT483" s="38"/>
      <c r="AU483" s="38"/>
      <c r="AV483" s="90"/>
      <c r="AW483" s="90"/>
      <c r="AX483" s="90"/>
      <c r="AY483" s="90"/>
      <c r="BC483" s="50">
        <v>412</v>
      </c>
    </row>
    <row r="484" spans="1:55" s="252" customFormat="1" ht="12.95" customHeight="1">
      <c r="A484" s="211" t="s">
        <v>848</v>
      </c>
      <c r="B484" s="229"/>
      <c r="C484" s="229"/>
      <c r="D484" s="239">
        <v>210035493</v>
      </c>
      <c r="E484" s="321" t="s">
        <v>3636</v>
      </c>
      <c r="F484" s="240">
        <v>22100389</v>
      </c>
      <c r="G484" s="38"/>
      <c r="H484" s="38" t="s">
        <v>2282</v>
      </c>
      <c r="I484" s="38" t="s">
        <v>2283</v>
      </c>
      <c r="J484" s="40" t="s">
        <v>2284</v>
      </c>
      <c r="K484" s="38" t="s">
        <v>104</v>
      </c>
      <c r="L484" s="242"/>
      <c r="M484" s="40"/>
      <c r="N484" s="38" t="s">
        <v>106</v>
      </c>
      <c r="O484" s="40" t="s">
        <v>107</v>
      </c>
      <c r="P484" s="38" t="s">
        <v>108</v>
      </c>
      <c r="Q484" s="40" t="s">
        <v>2156</v>
      </c>
      <c r="R484" s="42" t="s">
        <v>110</v>
      </c>
      <c r="S484" s="38" t="s">
        <v>107</v>
      </c>
      <c r="T484" s="40" t="s">
        <v>122</v>
      </c>
      <c r="U484" s="38" t="s">
        <v>112</v>
      </c>
      <c r="V484" s="101">
        <v>60</v>
      </c>
      <c r="W484" s="40" t="s">
        <v>113</v>
      </c>
      <c r="X484" s="40"/>
      <c r="Y484" s="61"/>
      <c r="Z484" s="39"/>
      <c r="AA484" s="39"/>
      <c r="AB484" s="272">
        <v>90</v>
      </c>
      <c r="AC484" s="39">
        <v>10</v>
      </c>
      <c r="AD484" s="246" t="s">
        <v>129</v>
      </c>
      <c r="AE484" s="246" t="s">
        <v>115</v>
      </c>
      <c r="AF484" s="104">
        <v>305</v>
      </c>
      <c r="AG484" s="82">
        <v>4675</v>
      </c>
      <c r="AH484" s="248">
        <f t="shared" si="37"/>
        <v>1425875</v>
      </c>
      <c r="AI484" s="249">
        <f t="shared" si="38"/>
        <v>1596980.0000000002</v>
      </c>
      <c r="AJ484" s="250"/>
      <c r="AK484" s="250"/>
      <c r="AL484" s="250"/>
      <c r="AM484" s="38" t="s">
        <v>116</v>
      </c>
      <c r="AN484" s="38"/>
      <c r="AO484" s="38"/>
      <c r="AP484" s="38"/>
      <c r="AQ484" s="38"/>
      <c r="AR484" s="38" t="s">
        <v>2287</v>
      </c>
      <c r="AS484" s="38"/>
      <c r="AT484" s="38"/>
      <c r="AU484" s="38"/>
      <c r="AV484" s="90"/>
      <c r="AW484" s="90"/>
      <c r="AX484" s="90"/>
      <c r="AY484" s="90"/>
      <c r="BC484" s="50">
        <v>413</v>
      </c>
    </row>
    <row r="485" spans="1:55" s="252" customFormat="1" ht="12.95" customHeight="1">
      <c r="A485" s="211" t="s">
        <v>350</v>
      </c>
      <c r="B485" s="229"/>
      <c r="C485" s="229"/>
      <c r="D485" s="239">
        <v>230000517</v>
      </c>
      <c r="E485" s="321" t="s">
        <v>1397</v>
      </c>
      <c r="F485" s="240">
        <v>22100674</v>
      </c>
      <c r="G485" s="38"/>
      <c r="H485" s="38" t="s">
        <v>2288</v>
      </c>
      <c r="I485" s="38" t="s">
        <v>2289</v>
      </c>
      <c r="J485" s="38" t="s">
        <v>2290</v>
      </c>
      <c r="K485" s="38" t="s">
        <v>104</v>
      </c>
      <c r="L485" s="242" t="s">
        <v>927</v>
      </c>
      <c r="M485" s="38"/>
      <c r="N485" s="40" t="s">
        <v>106</v>
      </c>
      <c r="O485" s="40" t="s">
        <v>107</v>
      </c>
      <c r="P485" s="38" t="s">
        <v>108</v>
      </c>
      <c r="Q485" s="40" t="s">
        <v>435</v>
      </c>
      <c r="R485" s="38" t="s">
        <v>110</v>
      </c>
      <c r="S485" s="40" t="s">
        <v>107</v>
      </c>
      <c r="T485" s="38" t="s">
        <v>122</v>
      </c>
      <c r="U485" s="38" t="s">
        <v>112</v>
      </c>
      <c r="V485" s="101">
        <v>60</v>
      </c>
      <c r="W485" s="38" t="s">
        <v>113</v>
      </c>
      <c r="X485" s="40"/>
      <c r="Y485" s="40"/>
      <c r="Z485" s="40"/>
      <c r="AA485" s="61"/>
      <c r="AB485" s="39">
        <v>90</v>
      </c>
      <c r="AC485" s="39">
        <v>10</v>
      </c>
      <c r="AD485" s="246" t="s">
        <v>179</v>
      </c>
      <c r="AE485" s="271" t="s">
        <v>115</v>
      </c>
      <c r="AF485" s="247">
        <v>1.9</v>
      </c>
      <c r="AG485" s="104">
        <v>247974.31</v>
      </c>
      <c r="AH485" s="248">
        <f t="shared" si="37"/>
        <v>471151.18899999995</v>
      </c>
      <c r="AI485" s="249">
        <f t="shared" si="38"/>
        <v>527689.33167999994</v>
      </c>
      <c r="AJ485" s="250"/>
      <c r="AK485" s="250"/>
      <c r="AL485" s="250"/>
      <c r="AM485" s="36" t="s">
        <v>116</v>
      </c>
      <c r="AN485" s="38"/>
      <c r="AO485" s="38"/>
      <c r="AP485" s="38"/>
      <c r="AQ485" s="38"/>
      <c r="AR485" s="38" t="s">
        <v>2291</v>
      </c>
      <c r="AS485" s="38"/>
      <c r="AT485" s="38"/>
      <c r="AU485" s="38"/>
      <c r="AV485" s="90"/>
      <c r="AW485" s="90"/>
      <c r="AX485" s="90"/>
      <c r="AY485" s="90"/>
      <c r="BC485" s="50">
        <v>414</v>
      </c>
    </row>
    <row r="486" spans="1:55" s="252" customFormat="1" ht="12.95" customHeight="1">
      <c r="A486" s="211" t="s">
        <v>319</v>
      </c>
      <c r="B486" s="229"/>
      <c r="C486" s="229"/>
      <c r="D486" s="239">
        <v>150001817</v>
      </c>
      <c r="E486" s="321" t="s">
        <v>1483</v>
      </c>
      <c r="F486" s="239">
        <v>22100506</v>
      </c>
      <c r="G486" s="60"/>
      <c r="H486" s="60" t="s">
        <v>2292</v>
      </c>
      <c r="I486" s="60" t="s">
        <v>945</v>
      </c>
      <c r="J486" s="60" t="s">
        <v>2293</v>
      </c>
      <c r="K486" s="60" t="s">
        <v>150</v>
      </c>
      <c r="L486" s="242" t="s">
        <v>105</v>
      </c>
      <c r="M486" s="60" t="s">
        <v>121</v>
      </c>
      <c r="N486" s="262" t="s">
        <v>83</v>
      </c>
      <c r="O486" s="262" t="s">
        <v>107</v>
      </c>
      <c r="P486" s="60" t="s">
        <v>108</v>
      </c>
      <c r="Q486" s="263" t="s">
        <v>1094</v>
      </c>
      <c r="R486" s="60" t="s">
        <v>110</v>
      </c>
      <c r="S486" s="262" t="s">
        <v>283</v>
      </c>
      <c r="T486" s="60" t="s">
        <v>284</v>
      </c>
      <c r="U486" s="60" t="s">
        <v>112</v>
      </c>
      <c r="V486" s="264">
        <v>90</v>
      </c>
      <c r="W486" s="60" t="s">
        <v>113</v>
      </c>
      <c r="X486" s="262"/>
      <c r="Y486" s="262"/>
      <c r="Z486" s="262"/>
      <c r="AA486" s="265">
        <v>30</v>
      </c>
      <c r="AB486" s="266">
        <v>60</v>
      </c>
      <c r="AC486" s="266">
        <v>10</v>
      </c>
      <c r="AD486" s="267" t="s">
        <v>123</v>
      </c>
      <c r="AE486" s="268" t="s">
        <v>115</v>
      </c>
      <c r="AF486" s="269">
        <v>10</v>
      </c>
      <c r="AG486" s="270">
        <v>5473786.5700000003</v>
      </c>
      <c r="AH486" s="248">
        <f t="shared" si="37"/>
        <v>54737865.700000003</v>
      </c>
      <c r="AI486" s="249">
        <f t="shared" si="38"/>
        <v>61306409.584000006</v>
      </c>
      <c r="AJ486" s="250"/>
      <c r="AK486" s="250"/>
      <c r="AL486" s="250"/>
      <c r="AM486" s="52" t="s">
        <v>116</v>
      </c>
      <c r="AN486" s="60"/>
      <c r="AO486" s="60"/>
      <c r="AP486" s="60"/>
      <c r="AQ486" s="60"/>
      <c r="AR486" s="60" t="s">
        <v>2294</v>
      </c>
      <c r="AS486" s="60"/>
      <c r="AT486" s="60"/>
      <c r="AU486" s="60"/>
      <c r="AV486" s="90"/>
      <c r="AW486" s="90"/>
      <c r="AX486" s="90"/>
      <c r="AY486" s="90"/>
      <c r="BC486" s="50">
        <v>415</v>
      </c>
    </row>
    <row r="487" spans="1:55" s="252" customFormat="1" ht="12.95" customHeight="1">
      <c r="A487" s="211" t="s">
        <v>319</v>
      </c>
      <c r="B487" s="229"/>
      <c r="C487" s="229"/>
      <c r="D487" s="239">
        <v>150001817</v>
      </c>
      <c r="E487" s="321" t="s">
        <v>1484</v>
      </c>
      <c r="F487" s="239">
        <v>22100505</v>
      </c>
      <c r="G487" s="60"/>
      <c r="H487" s="60" t="s">
        <v>2292</v>
      </c>
      <c r="I487" s="60" t="s">
        <v>945</v>
      </c>
      <c r="J487" s="60" t="s">
        <v>2293</v>
      </c>
      <c r="K487" s="60" t="s">
        <v>150</v>
      </c>
      <c r="L487" s="242" t="s">
        <v>105</v>
      </c>
      <c r="M487" s="60" t="s">
        <v>121</v>
      </c>
      <c r="N487" s="262" t="s">
        <v>83</v>
      </c>
      <c r="O487" s="262" t="s">
        <v>107</v>
      </c>
      <c r="P487" s="60" t="s">
        <v>108</v>
      </c>
      <c r="Q487" s="263" t="s">
        <v>1094</v>
      </c>
      <c r="R487" s="60" t="s">
        <v>110</v>
      </c>
      <c r="S487" s="262" t="s">
        <v>685</v>
      </c>
      <c r="T487" s="60" t="s">
        <v>686</v>
      </c>
      <c r="U487" s="60" t="s">
        <v>112</v>
      </c>
      <c r="V487" s="264">
        <v>90</v>
      </c>
      <c r="W487" s="60" t="s">
        <v>113</v>
      </c>
      <c r="X487" s="262"/>
      <c r="Y487" s="262"/>
      <c r="Z487" s="262"/>
      <c r="AA487" s="265">
        <v>30</v>
      </c>
      <c r="AB487" s="266">
        <v>60</v>
      </c>
      <c r="AC487" s="266">
        <v>10</v>
      </c>
      <c r="AD487" s="267" t="s">
        <v>123</v>
      </c>
      <c r="AE487" s="268" t="s">
        <v>115</v>
      </c>
      <c r="AF487" s="269">
        <v>5</v>
      </c>
      <c r="AG487" s="270">
        <v>5473786.5700000003</v>
      </c>
      <c r="AH487" s="248">
        <f t="shared" si="37"/>
        <v>27368932.850000001</v>
      </c>
      <c r="AI487" s="249">
        <f t="shared" si="38"/>
        <v>30653204.792000003</v>
      </c>
      <c r="AJ487" s="250"/>
      <c r="AK487" s="250"/>
      <c r="AL487" s="250"/>
      <c r="AM487" s="52" t="s">
        <v>116</v>
      </c>
      <c r="AN487" s="60"/>
      <c r="AO487" s="60"/>
      <c r="AP487" s="60"/>
      <c r="AQ487" s="60"/>
      <c r="AR487" s="60" t="s">
        <v>2294</v>
      </c>
      <c r="AS487" s="60"/>
      <c r="AT487" s="60"/>
      <c r="AU487" s="60"/>
      <c r="AV487" s="90"/>
      <c r="AW487" s="90"/>
      <c r="AX487" s="90"/>
      <c r="AY487" s="90"/>
      <c r="BC487" s="50">
        <v>416</v>
      </c>
    </row>
    <row r="488" spans="1:55" s="252" customFormat="1" ht="12.95" customHeight="1">
      <c r="A488" s="211" t="s">
        <v>319</v>
      </c>
      <c r="B488" s="229"/>
      <c r="C488" s="229"/>
      <c r="D488" s="239">
        <v>150001817</v>
      </c>
      <c r="E488" s="321" t="s">
        <v>1485</v>
      </c>
      <c r="F488" s="239">
        <v>22100504</v>
      </c>
      <c r="G488" s="60"/>
      <c r="H488" s="60" t="s">
        <v>2292</v>
      </c>
      <c r="I488" s="60" t="s">
        <v>945</v>
      </c>
      <c r="J488" s="60" t="s">
        <v>2293</v>
      </c>
      <c r="K488" s="60" t="s">
        <v>150</v>
      </c>
      <c r="L488" s="242" t="s">
        <v>105</v>
      </c>
      <c r="M488" s="60" t="s">
        <v>121</v>
      </c>
      <c r="N488" s="262" t="s">
        <v>83</v>
      </c>
      <c r="O488" s="262" t="s">
        <v>107</v>
      </c>
      <c r="P488" s="60" t="s">
        <v>108</v>
      </c>
      <c r="Q488" s="263" t="s">
        <v>1094</v>
      </c>
      <c r="R488" s="60" t="s">
        <v>110</v>
      </c>
      <c r="S488" s="262" t="s">
        <v>688</v>
      </c>
      <c r="T488" s="60" t="s">
        <v>689</v>
      </c>
      <c r="U488" s="60" t="s">
        <v>112</v>
      </c>
      <c r="V488" s="264">
        <v>90</v>
      </c>
      <c r="W488" s="60" t="s">
        <v>113</v>
      </c>
      <c r="X488" s="262"/>
      <c r="Y488" s="262"/>
      <c r="Z488" s="262"/>
      <c r="AA488" s="265">
        <v>30</v>
      </c>
      <c r="AB488" s="266">
        <v>60</v>
      </c>
      <c r="AC488" s="266">
        <v>10</v>
      </c>
      <c r="AD488" s="267" t="s">
        <v>123</v>
      </c>
      <c r="AE488" s="268" t="s">
        <v>115</v>
      </c>
      <c r="AF488" s="269">
        <v>5</v>
      </c>
      <c r="AG488" s="270">
        <v>5473786.5700000003</v>
      </c>
      <c r="AH488" s="248">
        <f t="shared" si="37"/>
        <v>27368932.850000001</v>
      </c>
      <c r="AI488" s="249">
        <f t="shared" si="38"/>
        <v>30653204.792000003</v>
      </c>
      <c r="AJ488" s="250"/>
      <c r="AK488" s="250"/>
      <c r="AL488" s="250"/>
      <c r="AM488" s="52" t="s">
        <v>116</v>
      </c>
      <c r="AN488" s="60"/>
      <c r="AO488" s="60"/>
      <c r="AP488" s="60"/>
      <c r="AQ488" s="60"/>
      <c r="AR488" s="60" t="s">
        <v>2294</v>
      </c>
      <c r="AS488" s="60"/>
      <c r="AT488" s="60"/>
      <c r="AU488" s="60"/>
      <c r="AV488" s="90"/>
      <c r="AW488" s="90"/>
      <c r="AX488" s="90"/>
      <c r="AY488" s="90"/>
      <c r="BC488" s="50">
        <v>417</v>
      </c>
    </row>
    <row r="489" spans="1:55" s="252" customFormat="1" ht="12.95" customHeight="1">
      <c r="A489" s="211" t="s">
        <v>319</v>
      </c>
      <c r="B489" s="229"/>
      <c r="C489" s="229"/>
      <c r="D489" s="239">
        <v>150001817</v>
      </c>
      <c r="E489" s="321" t="s">
        <v>1486</v>
      </c>
      <c r="F489" s="239">
        <v>22100503</v>
      </c>
      <c r="G489" s="60"/>
      <c r="H489" s="60" t="s">
        <v>2292</v>
      </c>
      <c r="I489" s="60" t="s">
        <v>945</v>
      </c>
      <c r="J489" s="60" t="s">
        <v>2293</v>
      </c>
      <c r="K489" s="60" t="s">
        <v>150</v>
      </c>
      <c r="L489" s="242" t="s">
        <v>105</v>
      </c>
      <c r="M489" s="60" t="s">
        <v>121</v>
      </c>
      <c r="N489" s="262" t="s">
        <v>83</v>
      </c>
      <c r="O489" s="262" t="s">
        <v>107</v>
      </c>
      <c r="P489" s="60" t="s">
        <v>108</v>
      </c>
      <c r="Q489" s="263" t="s">
        <v>1094</v>
      </c>
      <c r="R489" s="60" t="s">
        <v>110</v>
      </c>
      <c r="S489" s="262" t="s">
        <v>279</v>
      </c>
      <c r="T489" s="60" t="s">
        <v>280</v>
      </c>
      <c r="U489" s="60" t="s">
        <v>112</v>
      </c>
      <c r="V489" s="264">
        <v>90</v>
      </c>
      <c r="W489" s="60" t="s">
        <v>113</v>
      </c>
      <c r="X489" s="262"/>
      <c r="Y489" s="262"/>
      <c r="Z489" s="262"/>
      <c r="AA489" s="265">
        <v>30</v>
      </c>
      <c r="AB489" s="266">
        <v>60</v>
      </c>
      <c r="AC489" s="266">
        <v>10</v>
      </c>
      <c r="AD489" s="267" t="s">
        <v>123</v>
      </c>
      <c r="AE489" s="268" t="s">
        <v>115</v>
      </c>
      <c r="AF489" s="269">
        <v>1</v>
      </c>
      <c r="AG489" s="270">
        <v>5473786.5700000003</v>
      </c>
      <c r="AH489" s="248">
        <f t="shared" si="37"/>
        <v>5473786.5700000003</v>
      </c>
      <c r="AI489" s="249">
        <f t="shared" si="38"/>
        <v>6130640.9584000008</v>
      </c>
      <c r="AJ489" s="250"/>
      <c r="AK489" s="250"/>
      <c r="AL489" s="250"/>
      <c r="AM489" s="52" t="s">
        <v>116</v>
      </c>
      <c r="AN489" s="60"/>
      <c r="AO489" s="60"/>
      <c r="AP489" s="60"/>
      <c r="AQ489" s="60"/>
      <c r="AR489" s="60" t="s">
        <v>2294</v>
      </c>
      <c r="AS489" s="60"/>
      <c r="AT489" s="60"/>
      <c r="AU489" s="60"/>
      <c r="AV489" s="90"/>
      <c r="AW489" s="90"/>
      <c r="AX489" s="90"/>
      <c r="AY489" s="90"/>
      <c r="BC489" s="50">
        <v>418</v>
      </c>
    </row>
    <row r="490" spans="1:55" s="252" customFormat="1" ht="12.95" customHeight="1">
      <c r="A490" s="211" t="s">
        <v>319</v>
      </c>
      <c r="B490" s="229"/>
      <c r="C490" s="229"/>
      <c r="D490" s="239">
        <v>270005145</v>
      </c>
      <c r="E490" s="321" t="s">
        <v>3637</v>
      </c>
      <c r="F490" s="240">
        <v>22100466</v>
      </c>
      <c r="G490" s="60"/>
      <c r="H490" s="60" t="s">
        <v>2295</v>
      </c>
      <c r="I490" s="60" t="s">
        <v>2296</v>
      </c>
      <c r="J490" s="60" t="s">
        <v>2297</v>
      </c>
      <c r="K490" s="60" t="s">
        <v>104</v>
      </c>
      <c r="L490" s="242" t="s">
        <v>105</v>
      </c>
      <c r="M490" s="60"/>
      <c r="N490" s="262" t="s">
        <v>106</v>
      </c>
      <c r="O490" s="262" t="s">
        <v>107</v>
      </c>
      <c r="P490" s="60" t="s">
        <v>108</v>
      </c>
      <c r="Q490" s="263" t="s">
        <v>1094</v>
      </c>
      <c r="R490" s="60" t="s">
        <v>110</v>
      </c>
      <c r="S490" s="262" t="s">
        <v>107</v>
      </c>
      <c r="T490" s="60" t="s">
        <v>122</v>
      </c>
      <c r="U490" s="60" t="s">
        <v>112</v>
      </c>
      <c r="V490" s="264">
        <v>60</v>
      </c>
      <c r="W490" s="60" t="s">
        <v>113</v>
      </c>
      <c r="X490" s="262"/>
      <c r="Y490" s="262"/>
      <c r="Z490" s="262"/>
      <c r="AA490" s="265"/>
      <c r="AB490" s="266">
        <v>90</v>
      </c>
      <c r="AC490" s="266">
        <v>10</v>
      </c>
      <c r="AD490" s="267" t="s">
        <v>323</v>
      </c>
      <c r="AE490" s="268" t="s">
        <v>115</v>
      </c>
      <c r="AF490" s="269">
        <v>1136</v>
      </c>
      <c r="AG490" s="270">
        <v>151.12</v>
      </c>
      <c r="AH490" s="248">
        <f t="shared" si="37"/>
        <v>171672.32000000001</v>
      </c>
      <c r="AI490" s="249">
        <f t="shared" si="38"/>
        <v>192272.99840000004</v>
      </c>
      <c r="AJ490" s="250"/>
      <c r="AK490" s="250"/>
      <c r="AL490" s="250"/>
      <c r="AM490" s="52" t="s">
        <v>116</v>
      </c>
      <c r="AN490" s="60"/>
      <c r="AO490" s="60"/>
      <c r="AP490" s="60"/>
      <c r="AQ490" s="60"/>
      <c r="AR490" s="60" t="s">
        <v>2298</v>
      </c>
      <c r="AS490" s="60"/>
      <c r="AT490" s="60"/>
      <c r="AU490" s="60"/>
      <c r="AV490" s="90"/>
      <c r="AW490" s="90"/>
      <c r="AX490" s="90"/>
      <c r="AY490" s="90"/>
      <c r="BC490" s="50">
        <v>419</v>
      </c>
    </row>
    <row r="491" spans="1:55" s="252" customFormat="1" ht="12.95" customHeight="1">
      <c r="A491" s="211" t="s">
        <v>333</v>
      </c>
      <c r="B491" s="229"/>
      <c r="C491" s="229"/>
      <c r="D491" s="239">
        <v>210032729</v>
      </c>
      <c r="E491" s="321" t="s">
        <v>1256</v>
      </c>
      <c r="F491" s="240">
        <v>22100574</v>
      </c>
      <c r="G491" s="253"/>
      <c r="H491" s="253" t="s">
        <v>2299</v>
      </c>
      <c r="I491" s="254" t="s">
        <v>2300</v>
      </c>
      <c r="J491" s="253" t="s">
        <v>139</v>
      </c>
      <c r="K491" s="253" t="s">
        <v>104</v>
      </c>
      <c r="L491" s="242"/>
      <c r="M491" s="253"/>
      <c r="N491" s="255" t="s">
        <v>106</v>
      </c>
      <c r="O491" s="255" t="s">
        <v>107</v>
      </c>
      <c r="P491" s="253" t="s">
        <v>108</v>
      </c>
      <c r="Q491" s="255" t="s">
        <v>1094</v>
      </c>
      <c r="R491" s="253" t="s">
        <v>110</v>
      </c>
      <c r="S491" s="255" t="s">
        <v>107</v>
      </c>
      <c r="T491" s="253" t="s">
        <v>122</v>
      </c>
      <c r="U491" s="253" t="s">
        <v>112</v>
      </c>
      <c r="V491" s="255">
        <v>60</v>
      </c>
      <c r="W491" s="254" t="s">
        <v>113</v>
      </c>
      <c r="X491" s="255"/>
      <c r="Y491" s="255"/>
      <c r="Z491" s="255"/>
      <c r="AA491" s="256"/>
      <c r="AB491" s="257">
        <v>90</v>
      </c>
      <c r="AC491" s="257">
        <v>10</v>
      </c>
      <c r="AD491" s="258" t="s">
        <v>140</v>
      </c>
      <c r="AE491" s="253" t="s">
        <v>115</v>
      </c>
      <c r="AF491" s="259">
        <v>10</v>
      </c>
      <c r="AG491" s="260">
        <v>19717.2</v>
      </c>
      <c r="AH491" s="248">
        <f t="shared" si="37"/>
        <v>197172</v>
      </c>
      <c r="AI491" s="249">
        <f t="shared" si="38"/>
        <v>220832.64000000001</v>
      </c>
      <c r="AJ491" s="250"/>
      <c r="AK491" s="250"/>
      <c r="AL491" s="250"/>
      <c r="AM491" s="261" t="s">
        <v>116</v>
      </c>
      <c r="AN491" s="253"/>
      <c r="AO491" s="253"/>
      <c r="AP491" s="253"/>
      <c r="AQ491" s="253"/>
      <c r="AR491" s="253" t="s">
        <v>2301</v>
      </c>
      <c r="AS491" s="253"/>
      <c r="AT491" s="253"/>
      <c r="AU491" s="253"/>
      <c r="AV491" s="90"/>
      <c r="AW491" s="90"/>
      <c r="AX491" s="90"/>
      <c r="AY491" s="90"/>
      <c r="BC491" s="50">
        <v>420</v>
      </c>
    </row>
    <row r="492" spans="1:55" s="252" customFormat="1" ht="12.95" customHeight="1">
      <c r="A492" s="211" t="s">
        <v>319</v>
      </c>
      <c r="B492" s="229"/>
      <c r="C492" s="229"/>
      <c r="D492" s="239">
        <v>270000092</v>
      </c>
      <c r="E492" s="321" t="s">
        <v>3638</v>
      </c>
      <c r="F492" s="240">
        <v>22100467</v>
      </c>
      <c r="G492" s="60"/>
      <c r="H492" s="60" t="s">
        <v>2302</v>
      </c>
      <c r="I492" s="60" t="s">
        <v>2303</v>
      </c>
      <c r="J492" s="60" t="s">
        <v>2304</v>
      </c>
      <c r="K492" s="60" t="s">
        <v>104</v>
      </c>
      <c r="L492" s="242" t="s">
        <v>105</v>
      </c>
      <c r="M492" s="60"/>
      <c r="N492" s="262" t="s">
        <v>106</v>
      </c>
      <c r="O492" s="262" t="s">
        <v>107</v>
      </c>
      <c r="P492" s="60" t="s">
        <v>108</v>
      </c>
      <c r="Q492" s="263" t="s">
        <v>1094</v>
      </c>
      <c r="R492" s="60" t="s">
        <v>110</v>
      </c>
      <c r="S492" s="262" t="s">
        <v>107</v>
      </c>
      <c r="T492" s="60" t="s">
        <v>122</v>
      </c>
      <c r="U492" s="60" t="s">
        <v>112</v>
      </c>
      <c r="V492" s="264">
        <v>60</v>
      </c>
      <c r="W492" s="60" t="s">
        <v>113</v>
      </c>
      <c r="X492" s="262"/>
      <c r="Y492" s="262"/>
      <c r="Z492" s="262"/>
      <c r="AA492" s="265"/>
      <c r="AB492" s="266">
        <v>90</v>
      </c>
      <c r="AC492" s="266">
        <v>10</v>
      </c>
      <c r="AD492" s="267" t="s">
        <v>129</v>
      </c>
      <c r="AE492" s="268" t="s">
        <v>115</v>
      </c>
      <c r="AF492" s="269">
        <v>189</v>
      </c>
      <c r="AG492" s="270">
        <v>5635</v>
      </c>
      <c r="AH492" s="248">
        <f t="shared" si="37"/>
        <v>1065015</v>
      </c>
      <c r="AI492" s="249">
        <f t="shared" si="38"/>
        <v>1192816.8</v>
      </c>
      <c r="AJ492" s="250"/>
      <c r="AK492" s="250"/>
      <c r="AL492" s="250"/>
      <c r="AM492" s="52" t="s">
        <v>116</v>
      </c>
      <c r="AN492" s="60"/>
      <c r="AO492" s="60"/>
      <c r="AP492" s="60"/>
      <c r="AQ492" s="60"/>
      <c r="AR492" s="60" t="s">
        <v>2305</v>
      </c>
      <c r="AS492" s="60"/>
      <c r="AT492" s="60"/>
      <c r="AU492" s="60"/>
      <c r="AV492" s="90"/>
      <c r="AW492" s="90"/>
      <c r="AX492" s="90"/>
      <c r="AY492" s="90"/>
      <c r="BC492" s="50">
        <v>421</v>
      </c>
    </row>
    <row r="493" spans="1:55" s="252" customFormat="1" ht="12.95" customHeight="1">
      <c r="A493" s="211" t="s">
        <v>319</v>
      </c>
      <c r="B493" s="229"/>
      <c r="C493" s="229"/>
      <c r="D493" s="239">
        <v>270002253</v>
      </c>
      <c r="E493" s="321" t="s">
        <v>3639</v>
      </c>
      <c r="F493" s="240">
        <v>22100468</v>
      </c>
      <c r="G493" s="60"/>
      <c r="H493" s="60" t="s">
        <v>2306</v>
      </c>
      <c r="I493" s="60" t="s">
        <v>2307</v>
      </c>
      <c r="J493" s="60" t="s">
        <v>2304</v>
      </c>
      <c r="K493" s="60" t="s">
        <v>104</v>
      </c>
      <c r="L493" s="242" t="s">
        <v>105</v>
      </c>
      <c r="M493" s="60"/>
      <c r="N493" s="262" t="s">
        <v>106</v>
      </c>
      <c r="O493" s="262" t="s">
        <v>107</v>
      </c>
      <c r="P493" s="60" t="s">
        <v>108</v>
      </c>
      <c r="Q493" s="263" t="s">
        <v>1094</v>
      </c>
      <c r="R493" s="60" t="s">
        <v>110</v>
      </c>
      <c r="S493" s="262" t="s">
        <v>107</v>
      </c>
      <c r="T493" s="60" t="s">
        <v>122</v>
      </c>
      <c r="U493" s="60" t="s">
        <v>112</v>
      </c>
      <c r="V493" s="264">
        <v>60</v>
      </c>
      <c r="W493" s="60" t="s">
        <v>113</v>
      </c>
      <c r="X493" s="262"/>
      <c r="Y493" s="262"/>
      <c r="Z493" s="262"/>
      <c r="AA493" s="265"/>
      <c r="AB493" s="266">
        <v>90</v>
      </c>
      <c r="AC493" s="266">
        <v>10</v>
      </c>
      <c r="AD493" s="267" t="s">
        <v>129</v>
      </c>
      <c r="AE493" s="268" t="s">
        <v>115</v>
      </c>
      <c r="AF493" s="269">
        <v>892</v>
      </c>
      <c r="AG493" s="270">
        <v>16.25</v>
      </c>
      <c r="AH493" s="248">
        <f t="shared" si="37"/>
        <v>14495</v>
      </c>
      <c r="AI493" s="249">
        <f t="shared" si="38"/>
        <v>16234.400000000001</v>
      </c>
      <c r="AJ493" s="250"/>
      <c r="AK493" s="250"/>
      <c r="AL493" s="250"/>
      <c r="AM493" s="52" t="s">
        <v>116</v>
      </c>
      <c r="AN493" s="60"/>
      <c r="AO493" s="60"/>
      <c r="AP493" s="60"/>
      <c r="AQ493" s="60"/>
      <c r="AR493" s="60" t="s">
        <v>2308</v>
      </c>
      <c r="AS493" s="60"/>
      <c r="AT493" s="60"/>
      <c r="AU493" s="60"/>
      <c r="AV493" s="90"/>
      <c r="AW493" s="90"/>
      <c r="AX493" s="90"/>
      <c r="AY493" s="90"/>
      <c r="BC493" s="50">
        <v>422</v>
      </c>
    </row>
    <row r="494" spans="1:55" s="252" customFormat="1" ht="12.95" customHeight="1">
      <c r="A494" s="211" t="s">
        <v>333</v>
      </c>
      <c r="B494" s="229"/>
      <c r="C494" s="229"/>
      <c r="D494" s="239">
        <v>210019598</v>
      </c>
      <c r="E494" s="321" t="s">
        <v>1258</v>
      </c>
      <c r="F494" s="240">
        <v>22100575</v>
      </c>
      <c r="G494" s="241"/>
      <c r="H494" s="241" t="s">
        <v>2309</v>
      </c>
      <c r="I494" s="38" t="s">
        <v>2310</v>
      </c>
      <c r="J494" s="241" t="s">
        <v>139</v>
      </c>
      <c r="K494" s="241" t="s">
        <v>104</v>
      </c>
      <c r="L494" s="242"/>
      <c r="M494" s="241"/>
      <c r="N494" s="243" t="s">
        <v>106</v>
      </c>
      <c r="O494" s="243" t="s">
        <v>107</v>
      </c>
      <c r="P494" s="241" t="s">
        <v>108</v>
      </c>
      <c r="Q494" s="243" t="s">
        <v>1094</v>
      </c>
      <c r="R494" s="241" t="s">
        <v>110</v>
      </c>
      <c r="S494" s="243" t="s">
        <v>107</v>
      </c>
      <c r="T494" s="241" t="s">
        <v>122</v>
      </c>
      <c r="U494" s="241" t="s">
        <v>112</v>
      </c>
      <c r="V494" s="243">
        <v>60</v>
      </c>
      <c r="W494" s="38" t="s">
        <v>113</v>
      </c>
      <c r="X494" s="243"/>
      <c r="Y494" s="243"/>
      <c r="Z494" s="243"/>
      <c r="AA494" s="244"/>
      <c r="AB494" s="245">
        <v>90</v>
      </c>
      <c r="AC494" s="245">
        <v>10</v>
      </c>
      <c r="AD494" s="246" t="s">
        <v>140</v>
      </c>
      <c r="AE494" s="241" t="s">
        <v>115</v>
      </c>
      <c r="AF494" s="247">
        <v>3</v>
      </c>
      <c r="AG494" s="104">
        <v>1866.06</v>
      </c>
      <c r="AH494" s="248">
        <f t="shared" si="37"/>
        <v>5598.18</v>
      </c>
      <c r="AI494" s="249">
        <f t="shared" si="38"/>
        <v>6269.9616000000005</v>
      </c>
      <c r="AJ494" s="250"/>
      <c r="AK494" s="250"/>
      <c r="AL494" s="250"/>
      <c r="AM494" s="251" t="s">
        <v>116</v>
      </c>
      <c r="AN494" s="241"/>
      <c r="AO494" s="241"/>
      <c r="AP494" s="241"/>
      <c r="AQ494" s="241"/>
      <c r="AR494" s="38" t="s">
        <v>2311</v>
      </c>
      <c r="AS494" s="241"/>
      <c r="AT494" s="241"/>
      <c r="AU494" s="241"/>
      <c r="AV494" s="90"/>
      <c r="AW494" s="90"/>
      <c r="AX494" s="90"/>
      <c r="AY494" s="90"/>
      <c r="BC494" s="50">
        <v>423</v>
      </c>
    </row>
    <row r="495" spans="1:55" s="252" customFormat="1" ht="12.95" customHeight="1">
      <c r="A495" s="211" t="s">
        <v>350</v>
      </c>
      <c r="B495" s="229"/>
      <c r="C495" s="323" t="s">
        <v>2128</v>
      </c>
      <c r="D495" s="239">
        <v>210032842</v>
      </c>
      <c r="E495" s="321" t="s">
        <v>3640</v>
      </c>
      <c r="F495" s="240">
        <v>22100416</v>
      </c>
      <c r="G495" s="38"/>
      <c r="H495" s="38" t="s">
        <v>472</v>
      </c>
      <c r="I495" s="38" t="s">
        <v>439</v>
      </c>
      <c r="J495" s="38" t="s">
        <v>473</v>
      </c>
      <c r="K495" s="38" t="s">
        <v>404</v>
      </c>
      <c r="L495" s="242" t="s">
        <v>105</v>
      </c>
      <c r="M495" s="38" t="s">
        <v>121</v>
      </c>
      <c r="N495" s="40" t="s">
        <v>83</v>
      </c>
      <c r="O495" s="40" t="s">
        <v>107</v>
      </c>
      <c r="P495" s="38" t="s">
        <v>108</v>
      </c>
      <c r="Q495" s="40" t="s">
        <v>435</v>
      </c>
      <c r="R495" s="38" t="s">
        <v>110</v>
      </c>
      <c r="S495" s="40" t="s">
        <v>107</v>
      </c>
      <c r="T495" s="38" t="s">
        <v>122</v>
      </c>
      <c r="U495" s="38" t="s">
        <v>112</v>
      </c>
      <c r="V495" s="101">
        <v>60</v>
      </c>
      <c r="W495" s="38" t="s">
        <v>113</v>
      </c>
      <c r="X495" s="40"/>
      <c r="Y495" s="40"/>
      <c r="Z495" s="40"/>
      <c r="AA495" s="265">
        <v>30</v>
      </c>
      <c r="AB495" s="266">
        <v>60</v>
      </c>
      <c r="AC495" s="266">
        <v>10</v>
      </c>
      <c r="AD495" s="246" t="s">
        <v>129</v>
      </c>
      <c r="AE495" s="271" t="s">
        <v>115</v>
      </c>
      <c r="AF495" s="247">
        <v>6</v>
      </c>
      <c r="AG495" s="104">
        <v>639249.57999999996</v>
      </c>
      <c r="AH495" s="248">
        <f t="shared" si="37"/>
        <v>3835497.4799999995</v>
      </c>
      <c r="AI495" s="249">
        <f t="shared" si="38"/>
        <v>4295757.1776000001</v>
      </c>
      <c r="AJ495" s="250"/>
      <c r="AK495" s="250"/>
      <c r="AL495" s="250"/>
      <c r="AM495" s="36" t="s">
        <v>116</v>
      </c>
      <c r="AN495" s="38"/>
      <c r="AO495" s="38"/>
      <c r="AP495" s="38"/>
      <c r="AQ495" s="38"/>
      <c r="AR495" s="38" t="s">
        <v>2312</v>
      </c>
      <c r="AS495" s="38"/>
      <c r="AT495" s="38"/>
      <c r="AU495" s="38"/>
      <c r="AV495" s="90"/>
      <c r="AW495" s="90"/>
      <c r="AX495" s="90"/>
      <c r="AY495" s="90"/>
      <c r="BC495" s="50">
        <v>424</v>
      </c>
    </row>
    <row r="496" spans="1:55" s="252" customFormat="1" ht="12.95" customHeight="1">
      <c r="A496" s="211" t="s">
        <v>333</v>
      </c>
      <c r="B496" s="229"/>
      <c r="C496" s="229"/>
      <c r="D496" s="239">
        <v>220031699</v>
      </c>
      <c r="E496" s="321" t="s">
        <v>3641</v>
      </c>
      <c r="F496" s="240">
        <v>22100642</v>
      </c>
      <c r="G496" s="241"/>
      <c r="H496" s="241" t="s">
        <v>438</v>
      </c>
      <c r="I496" s="38" t="s">
        <v>439</v>
      </c>
      <c r="J496" s="241" t="s">
        <v>1211</v>
      </c>
      <c r="K496" s="241" t="s">
        <v>150</v>
      </c>
      <c r="L496" s="242"/>
      <c r="M496" s="241" t="s">
        <v>121</v>
      </c>
      <c r="N496" s="243" t="s">
        <v>83</v>
      </c>
      <c r="O496" s="243" t="s">
        <v>107</v>
      </c>
      <c r="P496" s="241" t="s">
        <v>108</v>
      </c>
      <c r="Q496" s="243" t="s">
        <v>1094</v>
      </c>
      <c r="R496" s="241" t="s">
        <v>110</v>
      </c>
      <c r="S496" s="243" t="s">
        <v>107</v>
      </c>
      <c r="T496" s="241" t="s">
        <v>122</v>
      </c>
      <c r="U496" s="241" t="s">
        <v>112</v>
      </c>
      <c r="V496" s="243">
        <v>60</v>
      </c>
      <c r="W496" s="38" t="s">
        <v>113</v>
      </c>
      <c r="X496" s="243"/>
      <c r="Y496" s="243"/>
      <c r="Z496" s="243"/>
      <c r="AA496" s="244">
        <v>30</v>
      </c>
      <c r="AB496" s="245">
        <v>60</v>
      </c>
      <c r="AC496" s="245">
        <v>10</v>
      </c>
      <c r="AD496" s="246" t="s">
        <v>129</v>
      </c>
      <c r="AE496" s="241" t="s">
        <v>115</v>
      </c>
      <c r="AF496" s="247">
        <v>12</v>
      </c>
      <c r="AG496" s="104">
        <v>13137.5</v>
      </c>
      <c r="AH496" s="248">
        <f t="shared" si="37"/>
        <v>157650</v>
      </c>
      <c r="AI496" s="249">
        <f t="shared" si="38"/>
        <v>176568.00000000003</v>
      </c>
      <c r="AJ496" s="250"/>
      <c r="AK496" s="250"/>
      <c r="AL496" s="250"/>
      <c r="AM496" s="251" t="s">
        <v>116</v>
      </c>
      <c r="AN496" s="241"/>
      <c r="AO496" s="241"/>
      <c r="AP496" s="241"/>
      <c r="AQ496" s="241"/>
      <c r="AR496" s="38" t="s">
        <v>2313</v>
      </c>
      <c r="AS496" s="241"/>
      <c r="AT496" s="241"/>
      <c r="AU496" s="241"/>
      <c r="AV496" s="90"/>
      <c r="AW496" s="90"/>
      <c r="AX496" s="90"/>
      <c r="AY496" s="90"/>
      <c r="BC496" s="50">
        <v>425</v>
      </c>
    </row>
    <row r="497" spans="1:55" s="252" customFormat="1" ht="12.95" customHeight="1">
      <c r="A497" s="211" t="s">
        <v>2152</v>
      </c>
      <c r="B497" s="229"/>
      <c r="C497" s="229"/>
      <c r="D497" s="239">
        <v>210000406</v>
      </c>
      <c r="E497" s="321" t="s">
        <v>3642</v>
      </c>
      <c r="F497" s="240">
        <v>22100740</v>
      </c>
      <c r="G497" s="253"/>
      <c r="H497" s="253" t="s">
        <v>450</v>
      </c>
      <c r="I497" s="254" t="s">
        <v>439</v>
      </c>
      <c r="J497" s="253" t="s">
        <v>452</v>
      </c>
      <c r="K497" s="253" t="s">
        <v>150</v>
      </c>
      <c r="L497" s="242"/>
      <c r="M497" s="254" t="s">
        <v>121</v>
      </c>
      <c r="N497" s="255" t="s">
        <v>83</v>
      </c>
      <c r="O497" s="255" t="s">
        <v>107</v>
      </c>
      <c r="P497" s="253" t="s">
        <v>108</v>
      </c>
      <c r="Q497" s="243" t="s">
        <v>2156</v>
      </c>
      <c r="R497" s="253" t="s">
        <v>110</v>
      </c>
      <c r="S497" s="255" t="s">
        <v>107</v>
      </c>
      <c r="T497" s="253" t="s">
        <v>122</v>
      </c>
      <c r="U497" s="253" t="s">
        <v>112</v>
      </c>
      <c r="V497" s="255">
        <v>60</v>
      </c>
      <c r="W497" s="254" t="s">
        <v>113</v>
      </c>
      <c r="X497" s="255"/>
      <c r="Y497" s="255"/>
      <c r="Z497" s="255"/>
      <c r="AA497" s="256">
        <v>30</v>
      </c>
      <c r="AB497" s="257">
        <v>60</v>
      </c>
      <c r="AC497" s="257">
        <v>10</v>
      </c>
      <c r="AD497" s="258" t="s">
        <v>129</v>
      </c>
      <c r="AE497" s="253" t="s">
        <v>115</v>
      </c>
      <c r="AF497" s="259">
        <v>12</v>
      </c>
      <c r="AG497" s="260">
        <v>296923</v>
      </c>
      <c r="AH497" s="248">
        <f t="shared" si="37"/>
        <v>3563076</v>
      </c>
      <c r="AI497" s="249">
        <f t="shared" si="38"/>
        <v>3990645.1200000006</v>
      </c>
      <c r="AJ497" s="250"/>
      <c r="AK497" s="250"/>
      <c r="AL497" s="250"/>
      <c r="AM497" s="261" t="s">
        <v>116</v>
      </c>
      <c r="AN497" s="253"/>
      <c r="AO497" s="253"/>
      <c r="AP497" s="253"/>
      <c r="AQ497" s="253"/>
      <c r="AR497" s="253" t="s">
        <v>2314</v>
      </c>
      <c r="AS497" s="253"/>
      <c r="AT497" s="253"/>
      <c r="AU497" s="253"/>
      <c r="AV497" s="90"/>
      <c r="AW497" s="90"/>
      <c r="AX497" s="90"/>
      <c r="AY497" s="90"/>
      <c r="BC497" s="50">
        <v>426</v>
      </c>
    </row>
    <row r="498" spans="1:55" s="252" customFormat="1" ht="12.95" customHeight="1">
      <c r="A498" s="211" t="s">
        <v>2152</v>
      </c>
      <c r="B498" s="229"/>
      <c r="C498" s="229"/>
      <c r="D498" s="239">
        <v>210000411</v>
      </c>
      <c r="E498" s="321" t="s">
        <v>3643</v>
      </c>
      <c r="F498" s="240">
        <v>22100741</v>
      </c>
      <c r="G498" s="253"/>
      <c r="H498" s="253" t="s">
        <v>450</v>
      </c>
      <c r="I498" s="254" t="s">
        <v>439</v>
      </c>
      <c r="J498" s="253" t="s">
        <v>452</v>
      </c>
      <c r="K498" s="253" t="s">
        <v>150</v>
      </c>
      <c r="L498" s="242"/>
      <c r="M498" s="254" t="s">
        <v>121</v>
      </c>
      <c r="N498" s="255" t="s">
        <v>83</v>
      </c>
      <c r="O498" s="255" t="s">
        <v>107</v>
      </c>
      <c r="P498" s="253" t="s">
        <v>108</v>
      </c>
      <c r="Q498" s="243" t="s">
        <v>2156</v>
      </c>
      <c r="R498" s="253" t="s">
        <v>110</v>
      </c>
      <c r="S498" s="255" t="s">
        <v>107</v>
      </c>
      <c r="T498" s="253" t="s">
        <v>122</v>
      </c>
      <c r="U498" s="253" t="s">
        <v>112</v>
      </c>
      <c r="V498" s="255">
        <v>60</v>
      </c>
      <c r="W498" s="254" t="s">
        <v>113</v>
      </c>
      <c r="X498" s="255"/>
      <c r="Y498" s="255"/>
      <c r="Z498" s="255"/>
      <c r="AA498" s="256">
        <v>30</v>
      </c>
      <c r="AB498" s="257">
        <v>60</v>
      </c>
      <c r="AC498" s="257">
        <v>10</v>
      </c>
      <c r="AD498" s="258" t="s">
        <v>129</v>
      </c>
      <c r="AE498" s="253" t="s">
        <v>115</v>
      </c>
      <c r="AF498" s="259">
        <v>3</v>
      </c>
      <c r="AG498" s="260">
        <v>441329.5</v>
      </c>
      <c r="AH498" s="248">
        <f t="shared" si="37"/>
        <v>1323988.5</v>
      </c>
      <c r="AI498" s="249">
        <f t="shared" si="38"/>
        <v>1482867.12</v>
      </c>
      <c r="AJ498" s="250"/>
      <c r="AK498" s="250"/>
      <c r="AL498" s="250"/>
      <c r="AM498" s="261" t="s">
        <v>116</v>
      </c>
      <c r="AN498" s="253"/>
      <c r="AO498" s="253"/>
      <c r="AP498" s="253"/>
      <c r="AQ498" s="253"/>
      <c r="AR498" s="253" t="s">
        <v>2315</v>
      </c>
      <c r="AS498" s="253"/>
      <c r="AT498" s="253"/>
      <c r="AU498" s="253"/>
      <c r="AV498" s="90"/>
      <c r="AW498" s="90"/>
      <c r="AX498" s="90"/>
      <c r="AY498" s="90"/>
      <c r="BC498" s="50">
        <v>427</v>
      </c>
    </row>
    <row r="499" spans="1:55" s="252" customFormat="1" ht="12.95" customHeight="1">
      <c r="A499" s="211" t="s">
        <v>2152</v>
      </c>
      <c r="B499" s="229"/>
      <c r="C499" s="229"/>
      <c r="D499" s="239">
        <v>210030150</v>
      </c>
      <c r="E499" s="321" t="s">
        <v>3644</v>
      </c>
      <c r="F499" s="240">
        <v>22100742</v>
      </c>
      <c r="G499" s="253"/>
      <c r="H499" s="253" t="s">
        <v>450</v>
      </c>
      <c r="I499" s="254" t="s">
        <v>439</v>
      </c>
      <c r="J499" s="253" t="s">
        <v>452</v>
      </c>
      <c r="K499" s="253" t="s">
        <v>150</v>
      </c>
      <c r="L499" s="242"/>
      <c r="M499" s="254" t="s">
        <v>121</v>
      </c>
      <c r="N499" s="255" t="s">
        <v>83</v>
      </c>
      <c r="O499" s="255" t="s">
        <v>107</v>
      </c>
      <c r="P499" s="253" t="s">
        <v>108</v>
      </c>
      <c r="Q499" s="243" t="s">
        <v>2156</v>
      </c>
      <c r="R499" s="253" t="s">
        <v>110</v>
      </c>
      <c r="S499" s="255" t="s">
        <v>107</v>
      </c>
      <c r="T499" s="253" t="s">
        <v>122</v>
      </c>
      <c r="U499" s="253" t="s">
        <v>112</v>
      </c>
      <c r="V499" s="255">
        <v>60</v>
      </c>
      <c r="W499" s="254" t="s">
        <v>113</v>
      </c>
      <c r="X499" s="255"/>
      <c r="Y499" s="255"/>
      <c r="Z499" s="255"/>
      <c r="AA499" s="256">
        <v>30</v>
      </c>
      <c r="AB499" s="257">
        <v>60</v>
      </c>
      <c r="AC499" s="257">
        <v>10</v>
      </c>
      <c r="AD499" s="258" t="s">
        <v>129</v>
      </c>
      <c r="AE499" s="253" t="s">
        <v>115</v>
      </c>
      <c r="AF499" s="259">
        <v>3</v>
      </c>
      <c r="AG499" s="260">
        <v>185106.5</v>
      </c>
      <c r="AH499" s="248">
        <f t="shared" si="37"/>
        <v>555319.5</v>
      </c>
      <c r="AI499" s="249">
        <f t="shared" si="38"/>
        <v>621957.84000000008</v>
      </c>
      <c r="AJ499" s="250"/>
      <c r="AK499" s="250"/>
      <c r="AL499" s="250"/>
      <c r="AM499" s="261" t="s">
        <v>116</v>
      </c>
      <c r="AN499" s="253"/>
      <c r="AO499" s="253"/>
      <c r="AP499" s="253"/>
      <c r="AQ499" s="253"/>
      <c r="AR499" s="253" t="s">
        <v>2316</v>
      </c>
      <c r="AS499" s="253"/>
      <c r="AT499" s="253"/>
      <c r="AU499" s="253"/>
      <c r="AV499" s="90"/>
      <c r="AW499" s="90"/>
      <c r="AX499" s="90"/>
      <c r="AY499" s="90"/>
      <c r="BC499" s="50">
        <v>428</v>
      </c>
    </row>
    <row r="500" spans="1:55" s="252" customFormat="1" ht="12.95" customHeight="1">
      <c r="A500" s="211" t="s">
        <v>2152</v>
      </c>
      <c r="B500" s="229"/>
      <c r="C500" s="229"/>
      <c r="D500" s="239">
        <v>210030148</v>
      </c>
      <c r="E500" s="321" t="s">
        <v>3645</v>
      </c>
      <c r="F500" s="240">
        <v>22100725</v>
      </c>
      <c r="G500" s="253"/>
      <c r="H500" s="253" t="s">
        <v>2317</v>
      </c>
      <c r="I500" s="254" t="s">
        <v>439</v>
      </c>
      <c r="J500" s="253" t="s">
        <v>2318</v>
      </c>
      <c r="K500" s="253" t="s">
        <v>150</v>
      </c>
      <c r="L500" s="242"/>
      <c r="M500" s="254"/>
      <c r="N500" s="255" t="s">
        <v>106</v>
      </c>
      <c r="O500" s="255" t="s">
        <v>107</v>
      </c>
      <c r="P500" s="253" t="s">
        <v>108</v>
      </c>
      <c r="Q500" s="243" t="s">
        <v>2156</v>
      </c>
      <c r="R500" s="253" t="s">
        <v>110</v>
      </c>
      <c r="S500" s="255" t="s">
        <v>107</v>
      </c>
      <c r="T500" s="253" t="s">
        <v>122</v>
      </c>
      <c r="U500" s="253" t="s">
        <v>112</v>
      </c>
      <c r="V500" s="255">
        <v>60</v>
      </c>
      <c r="W500" s="254" t="s">
        <v>113</v>
      </c>
      <c r="X500" s="255"/>
      <c r="Y500" s="255"/>
      <c r="Z500" s="255"/>
      <c r="AA500" s="256"/>
      <c r="AB500" s="257">
        <v>90</v>
      </c>
      <c r="AC500" s="257">
        <v>10</v>
      </c>
      <c r="AD500" s="258" t="s">
        <v>129</v>
      </c>
      <c r="AE500" s="253" t="s">
        <v>115</v>
      </c>
      <c r="AF500" s="259">
        <v>9</v>
      </c>
      <c r="AG500" s="260">
        <v>213146.5</v>
      </c>
      <c r="AH500" s="248">
        <f t="shared" si="37"/>
        <v>1918318.5</v>
      </c>
      <c r="AI500" s="249">
        <f t="shared" si="38"/>
        <v>2148516.7200000002</v>
      </c>
      <c r="AJ500" s="250"/>
      <c r="AK500" s="250"/>
      <c r="AL500" s="250"/>
      <c r="AM500" s="261" t="s">
        <v>116</v>
      </c>
      <c r="AN500" s="253"/>
      <c r="AO500" s="253"/>
      <c r="AP500" s="253"/>
      <c r="AQ500" s="253"/>
      <c r="AR500" s="253" t="s">
        <v>2319</v>
      </c>
      <c r="AS500" s="253"/>
      <c r="AT500" s="253"/>
      <c r="AU500" s="253"/>
      <c r="AV500" s="90"/>
      <c r="AW500" s="90"/>
      <c r="AX500" s="90"/>
      <c r="AY500" s="90"/>
      <c r="BC500" s="50">
        <v>429</v>
      </c>
    </row>
    <row r="501" spans="1:55" s="252" customFormat="1" ht="12.95" customHeight="1">
      <c r="A501" s="211" t="s">
        <v>2152</v>
      </c>
      <c r="B501" s="229"/>
      <c r="C501" s="229"/>
      <c r="D501" s="239">
        <v>210030151</v>
      </c>
      <c r="E501" s="321" t="s">
        <v>3646</v>
      </c>
      <c r="F501" s="240">
        <v>22100726</v>
      </c>
      <c r="G501" s="253"/>
      <c r="H501" s="253" t="s">
        <v>2317</v>
      </c>
      <c r="I501" s="254" t="s">
        <v>439</v>
      </c>
      <c r="J501" s="253" t="s">
        <v>2318</v>
      </c>
      <c r="K501" s="253" t="s">
        <v>150</v>
      </c>
      <c r="L501" s="242"/>
      <c r="M501" s="254"/>
      <c r="N501" s="255" t="s">
        <v>106</v>
      </c>
      <c r="O501" s="255" t="s">
        <v>107</v>
      </c>
      <c r="P501" s="253" t="s">
        <v>108</v>
      </c>
      <c r="Q501" s="243" t="s">
        <v>2156</v>
      </c>
      <c r="R501" s="253" t="s">
        <v>110</v>
      </c>
      <c r="S501" s="255" t="s">
        <v>107</v>
      </c>
      <c r="T501" s="253" t="s">
        <v>122</v>
      </c>
      <c r="U501" s="253" t="s">
        <v>112</v>
      </c>
      <c r="V501" s="255">
        <v>60</v>
      </c>
      <c r="W501" s="254" t="s">
        <v>113</v>
      </c>
      <c r="X501" s="255"/>
      <c r="Y501" s="255"/>
      <c r="Z501" s="255"/>
      <c r="AA501" s="256"/>
      <c r="AB501" s="257">
        <v>90</v>
      </c>
      <c r="AC501" s="257">
        <v>10</v>
      </c>
      <c r="AD501" s="258" t="s">
        <v>129</v>
      </c>
      <c r="AE501" s="253" t="s">
        <v>115</v>
      </c>
      <c r="AF501" s="259">
        <v>1</v>
      </c>
      <c r="AG501" s="260">
        <v>223424</v>
      </c>
      <c r="AH501" s="248">
        <f t="shared" ref="AH501:AH528" si="39">AF501*AG501</f>
        <v>223424</v>
      </c>
      <c r="AI501" s="249">
        <f t="shared" si="38"/>
        <v>250234.88000000003</v>
      </c>
      <c r="AJ501" s="250"/>
      <c r="AK501" s="250"/>
      <c r="AL501" s="250"/>
      <c r="AM501" s="261" t="s">
        <v>116</v>
      </c>
      <c r="AN501" s="253"/>
      <c r="AO501" s="253"/>
      <c r="AP501" s="253"/>
      <c r="AQ501" s="253"/>
      <c r="AR501" s="253" t="s">
        <v>2320</v>
      </c>
      <c r="AS501" s="253"/>
      <c r="AT501" s="253"/>
      <c r="AU501" s="253"/>
      <c r="AV501" s="90"/>
      <c r="AW501" s="90"/>
      <c r="AX501" s="90"/>
      <c r="AY501" s="90"/>
      <c r="BC501" s="50">
        <v>430</v>
      </c>
    </row>
    <row r="502" spans="1:55" s="252" customFormat="1" ht="12.95" customHeight="1">
      <c r="A502" s="211" t="s">
        <v>2152</v>
      </c>
      <c r="B502" s="229"/>
      <c r="C502" s="229"/>
      <c r="D502" s="239">
        <v>210033781</v>
      </c>
      <c r="E502" s="321" t="s">
        <v>3647</v>
      </c>
      <c r="F502" s="240">
        <v>22100727</v>
      </c>
      <c r="G502" s="253"/>
      <c r="H502" s="253" t="s">
        <v>2317</v>
      </c>
      <c r="I502" s="254" t="s">
        <v>439</v>
      </c>
      <c r="J502" s="253" t="s">
        <v>2318</v>
      </c>
      <c r="K502" s="253" t="s">
        <v>150</v>
      </c>
      <c r="L502" s="242"/>
      <c r="M502" s="254"/>
      <c r="N502" s="255" t="s">
        <v>106</v>
      </c>
      <c r="O502" s="255" t="s">
        <v>107</v>
      </c>
      <c r="P502" s="253" t="s">
        <v>108</v>
      </c>
      <c r="Q502" s="243" t="s">
        <v>2156</v>
      </c>
      <c r="R502" s="253" t="s">
        <v>110</v>
      </c>
      <c r="S502" s="255" t="s">
        <v>107</v>
      </c>
      <c r="T502" s="253" t="s">
        <v>122</v>
      </c>
      <c r="U502" s="253" t="s">
        <v>112</v>
      </c>
      <c r="V502" s="255">
        <v>60</v>
      </c>
      <c r="W502" s="254" t="s">
        <v>113</v>
      </c>
      <c r="X502" s="255"/>
      <c r="Y502" s="255"/>
      <c r="Z502" s="255"/>
      <c r="AA502" s="256"/>
      <c r="AB502" s="257">
        <v>90</v>
      </c>
      <c r="AC502" s="257">
        <v>10</v>
      </c>
      <c r="AD502" s="258" t="s">
        <v>129</v>
      </c>
      <c r="AE502" s="253" t="s">
        <v>115</v>
      </c>
      <c r="AF502" s="259">
        <v>2</v>
      </c>
      <c r="AG502" s="260">
        <v>248742.27</v>
      </c>
      <c r="AH502" s="248">
        <f t="shared" si="39"/>
        <v>497484.54</v>
      </c>
      <c r="AI502" s="249">
        <f t="shared" si="38"/>
        <v>557182.68480000005</v>
      </c>
      <c r="AJ502" s="250"/>
      <c r="AK502" s="250"/>
      <c r="AL502" s="250"/>
      <c r="AM502" s="261" t="s">
        <v>116</v>
      </c>
      <c r="AN502" s="253"/>
      <c r="AO502" s="253"/>
      <c r="AP502" s="253"/>
      <c r="AQ502" s="253"/>
      <c r="AR502" s="253" t="s">
        <v>2321</v>
      </c>
      <c r="AS502" s="253"/>
      <c r="AT502" s="253"/>
      <c r="AU502" s="253"/>
      <c r="AV502" s="90"/>
      <c r="AW502" s="90"/>
      <c r="AX502" s="90"/>
      <c r="AY502" s="90"/>
      <c r="BC502" s="50">
        <v>431</v>
      </c>
    </row>
    <row r="503" spans="1:55" s="252" customFormat="1" ht="12.95" customHeight="1">
      <c r="A503" s="211" t="s">
        <v>980</v>
      </c>
      <c r="B503" s="229"/>
      <c r="C503" s="229"/>
      <c r="D503" s="239">
        <v>230000582</v>
      </c>
      <c r="E503" s="321" t="s">
        <v>1297</v>
      </c>
      <c r="F503" s="240">
        <v>22100426</v>
      </c>
      <c r="G503" s="60"/>
      <c r="H503" s="491" t="s">
        <v>2322</v>
      </c>
      <c r="I503" s="491" t="s">
        <v>2323</v>
      </c>
      <c r="J503" s="491" t="s">
        <v>2324</v>
      </c>
      <c r="K503" s="60" t="s">
        <v>104</v>
      </c>
      <c r="L503" s="242" t="s">
        <v>105</v>
      </c>
      <c r="M503" s="60"/>
      <c r="N503" s="262" t="s">
        <v>106</v>
      </c>
      <c r="O503" s="262" t="s">
        <v>107</v>
      </c>
      <c r="P503" s="60" t="s">
        <v>108</v>
      </c>
      <c r="Q503" s="263" t="s">
        <v>1094</v>
      </c>
      <c r="R503" s="60" t="s">
        <v>110</v>
      </c>
      <c r="S503" s="262" t="s">
        <v>107</v>
      </c>
      <c r="T503" s="60" t="s">
        <v>122</v>
      </c>
      <c r="U503" s="60" t="s">
        <v>112</v>
      </c>
      <c r="V503" s="264">
        <v>60</v>
      </c>
      <c r="W503" s="60" t="s">
        <v>113</v>
      </c>
      <c r="X503" s="262"/>
      <c r="Y503" s="262"/>
      <c r="Z503" s="262"/>
      <c r="AA503" s="265"/>
      <c r="AB503" s="266">
        <v>90</v>
      </c>
      <c r="AC503" s="266">
        <v>10</v>
      </c>
      <c r="AD503" s="267" t="s">
        <v>129</v>
      </c>
      <c r="AE503" s="268" t="s">
        <v>115</v>
      </c>
      <c r="AF503" s="269">
        <v>409</v>
      </c>
      <c r="AG503" s="270">
        <v>3000</v>
      </c>
      <c r="AH503" s="248">
        <f t="shared" si="39"/>
        <v>1227000</v>
      </c>
      <c r="AI503" s="249">
        <f t="shared" si="38"/>
        <v>1374240.0000000002</v>
      </c>
      <c r="AJ503" s="250"/>
      <c r="AK503" s="250"/>
      <c r="AL503" s="250"/>
      <c r="AM503" s="52" t="s">
        <v>116</v>
      </c>
      <c r="AN503" s="60"/>
      <c r="AO503" s="60"/>
      <c r="AP503" s="60"/>
      <c r="AQ503" s="60"/>
      <c r="AR503" s="60" t="s">
        <v>2325</v>
      </c>
      <c r="AS503" s="60"/>
      <c r="AT503" s="60"/>
      <c r="AU503" s="60"/>
      <c r="AV503" s="90"/>
      <c r="AW503" s="90"/>
      <c r="AX503" s="90"/>
      <c r="AY503" s="90"/>
      <c r="BC503" s="50">
        <v>432</v>
      </c>
    </row>
    <row r="504" spans="1:55" s="252" customFormat="1" ht="12.95" customHeight="1">
      <c r="A504" s="211" t="s">
        <v>319</v>
      </c>
      <c r="B504" s="229"/>
      <c r="C504" s="229"/>
      <c r="D504" s="239">
        <v>270001459</v>
      </c>
      <c r="E504" s="321" t="s">
        <v>1298</v>
      </c>
      <c r="F504" s="240">
        <v>22100469</v>
      </c>
      <c r="G504" s="60"/>
      <c r="H504" s="60" t="s">
        <v>2326</v>
      </c>
      <c r="I504" s="60" t="s">
        <v>2323</v>
      </c>
      <c r="J504" s="60" t="s">
        <v>2270</v>
      </c>
      <c r="K504" s="60" t="s">
        <v>104</v>
      </c>
      <c r="L504" s="242" t="s">
        <v>105</v>
      </c>
      <c r="M504" s="60"/>
      <c r="N504" s="262" t="s">
        <v>106</v>
      </c>
      <c r="O504" s="262" t="s">
        <v>107</v>
      </c>
      <c r="P504" s="60" t="s">
        <v>108</v>
      </c>
      <c r="Q504" s="263" t="s">
        <v>1094</v>
      </c>
      <c r="R504" s="60" t="s">
        <v>110</v>
      </c>
      <c r="S504" s="262" t="s">
        <v>107</v>
      </c>
      <c r="T504" s="60" t="s">
        <v>122</v>
      </c>
      <c r="U504" s="60" t="s">
        <v>112</v>
      </c>
      <c r="V504" s="264">
        <v>60</v>
      </c>
      <c r="W504" s="60" t="s">
        <v>113</v>
      </c>
      <c r="X504" s="262"/>
      <c r="Y504" s="262"/>
      <c r="Z504" s="262"/>
      <c r="AA504" s="265"/>
      <c r="AB504" s="266">
        <v>90</v>
      </c>
      <c r="AC504" s="266">
        <v>10</v>
      </c>
      <c r="AD504" s="267" t="s">
        <v>129</v>
      </c>
      <c r="AE504" s="268" t="s">
        <v>115</v>
      </c>
      <c r="AF504" s="269">
        <v>162</v>
      </c>
      <c r="AG504" s="270">
        <v>193.5</v>
      </c>
      <c r="AH504" s="248">
        <f t="shared" si="39"/>
        <v>31347</v>
      </c>
      <c r="AI504" s="249">
        <f t="shared" si="38"/>
        <v>35108.640000000007</v>
      </c>
      <c r="AJ504" s="250"/>
      <c r="AK504" s="250"/>
      <c r="AL504" s="250"/>
      <c r="AM504" s="52" t="s">
        <v>116</v>
      </c>
      <c r="AN504" s="60"/>
      <c r="AO504" s="60"/>
      <c r="AP504" s="60"/>
      <c r="AQ504" s="60"/>
      <c r="AR504" s="60" t="s">
        <v>2327</v>
      </c>
      <c r="AS504" s="60"/>
      <c r="AT504" s="60"/>
      <c r="AU504" s="60"/>
      <c r="AV504" s="90"/>
      <c r="AW504" s="90"/>
      <c r="AX504" s="90"/>
      <c r="AY504" s="90"/>
      <c r="BC504" s="50">
        <v>433</v>
      </c>
    </row>
    <row r="505" spans="1:55" s="252" customFormat="1" ht="12.95" customHeight="1">
      <c r="A505" s="211" t="s">
        <v>319</v>
      </c>
      <c r="B505" s="229"/>
      <c r="C505" s="229"/>
      <c r="D505" s="239">
        <v>270002752</v>
      </c>
      <c r="E505" s="321" t="s">
        <v>1299</v>
      </c>
      <c r="F505" s="240">
        <v>22100470</v>
      </c>
      <c r="G505" s="60"/>
      <c r="H505" s="60" t="s">
        <v>2326</v>
      </c>
      <c r="I505" s="60" t="s">
        <v>2323</v>
      </c>
      <c r="J505" s="60" t="s">
        <v>2270</v>
      </c>
      <c r="K505" s="60" t="s">
        <v>104</v>
      </c>
      <c r="L505" s="242" t="s">
        <v>105</v>
      </c>
      <c r="M505" s="60"/>
      <c r="N505" s="262" t="s">
        <v>106</v>
      </c>
      <c r="O505" s="262" t="s">
        <v>107</v>
      </c>
      <c r="P505" s="60" t="s">
        <v>108</v>
      </c>
      <c r="Q505" s="263" t="s">
        <v>1094</v>
      </c>
      <c r="R505" s="60" t="s">
        <v>110</v>
      </c>
      <c r="S505" s="262" t="s">
        <v>107</v>
      </c>
      <c r="T505" s="60" t="s">
        <v>122</v>
      </c>
      <c r="U505" s="60" t="s">
        <v>112</v>
      </c>
      <c r="V505" s="264">
        <v>60</v>
      </c>
      <c r="W505" s="60" t="s">
        <v>113</v>
      </c>
      <c r="X505" s="262"/>
      <c r="Y505" s="262"/>
      <c r="Z505" s="262"/>
      <c r="AA505" s="265"/>
      <c r="AB505" s="266">
        <v>90</v>
      </c>
      <c r="AC505" s="266">
        <v>10</v>
      </c>
      <c r="AD505" s="267" t="s">
        <v>129</v>
      </c>
      <c r="AE505" s="268" t="s">
        <v>115</v>
      </c>
      <c r="AF505" s="269">
        <v>379</v>
      </c>
      <c r="AG505" s="270">
        <v>93.6</v>
      </c>
      <c r="AH505" s="248">
        <f t="shared" si="39"/>
        <v>35474.400000000001</v>
      </c>
      <c r="AI505" s="249">
        <f t="shared" si="38"/>
        <v>39731.328000000009</v>
      </c>
      <c r="AJ505" s="250"/>
      <c r="AK505" s="250"/>
      <c r="AL505" s="250"/>
      <c r="AM505" s="52" t="s">
        <v>116</v>
      </c>
      <c r="AN505" s="60"/>
      <c r="AO505" s="60"/>
      <c r="AP505" s="60"/>
      <c r="AQ505" s="60"/>
      <c r="AR505" s="60" t="s">
        <v>2328</v>
      </c>
      <c r="AS505" s="60"/>
      <c r="AT505" s="60"/>
      <c r="AU505" s="60"/>
      <c r="AV505" s="90"/>
      <c r="AW505" s="90"/>
      <c r="AX505" s="90"/>
      <c r="AY505" s="90"/>
      <c r="BC505" s="50">
        <v>434</v>
      </c>
    </row>
    <row r="506" spans="1:55" s="252" customFormat="1" ht="12.95" customHeight="1">
      <c r="A506" s="211" t="s">
        <v>350</v>
      </c>
      <c r="B506" s="229"/>
      <c r="C506" s="229"/>
      <c r="D506" s="239">
        <v>210009680</v>
      </c>
      <c r="E506" s="321" t="s">
        <v>1502</v>
      </c>
      <c r="F506" s="240">
        <v>22100527</v>
      </c>
      <c r="G506" s="38"/>
      <c r="H506" s="38" t="s">
        <v>2329</v>
      </c>
      <c r="I506" s="38" t="s">
        <v>148</v>
      </c>
      <c r="J506" s="38" t="s">
        <v>2330</v>
      </c>
      <c r="K506" s="38" t="s">
        <v>150</v>
      </c>
      <c r="L506" s="242" t="s">
        <v>105</v>
      </c>
      <c r="M506" s="38"/>
      <c r="N506" s="40" t="s">
        <v>106</v>
      </c>
      <c r="O506" s="40" t="s">
        <v>107</v>
      </c>
      <c r="P506" s="38" t="s">
        <v>108</v>
      </c>
      <c r="Q506" s="40" t="s">
        <v>435</v>
      </c>
      <c r="R506" s="38" t="s">
        <v>110</v>
      </c>
      <c r="S506" s="40" t="s">
        <v>107</v>
      </c>
      <c r="T506" s="38" t="s">
        <v>122</v>
      </c>
      <c r="U506" s="38" t="s">
        <v>112</v>
      </c>
      <c r="V506" s="101">
        <v>60</v>
      </c>
      <c r="W506" s="38" t="s">
        <v>113</v>
      </c>
      <c r="X506" s="40"/>
      <c r="Y506" s="40"/>
      <c r="Z506" s="40"/>
      <c r="AA506" s="61"/>
      <c r="AB506" s="39">
        <v>90</v>
      </c>
      <c r="AC506" s="39">
        <v>10</v>
      </c>
      <c r="AD506" s="246" t="s">
        <v>129</v>
      </c>
      <c r="AE506" s="271" t="s">
        <v>115</v>
      </c>
      <c r="AF506" s="247">
        <v>236</v>
      </c>
      <c r="AG506" s="104">
        <v>2574.6</v>
      </c>
      <c r="AH506" s="248">
        <f t="shared" si="39"/>
        <v>607605.6</v>
      </c>
      <c r="AI506" s="249">
        <f t="shared" si="38"/>
        <v>680518.272</v>
      </c>
      <c r="AJ506" s="250"/>
      <c r="AK506" s="250"/>
      <c r="AL506" s="250"/>
      <c r="AM506" s="36" t="s">
        <v>116</v>
      </c>
      <c r="AN506" s="38"/>
      <c r="AO506" s="38"/>
      <c r="AP506" s="38"/>
      <c r="AQ506" s="38"/>
      <c r="AR506" s="38" t="s">
        <v>2331</v>
      </c>
      <c r="AS506" s="38"/>
      <c r="AT506" s="38"/>
      <c r="AU506" s="38"/>
      <c r="AV506" s="90"/>
      <c r="AW506" s="90"/>
      <c r="AX506" s="90"/>
      <c r="AY506" s="90"/>
      <c r="BC506" s="50">
        <v>435</v>
      </c>
    </row>
    <row r="507" spans="1:55" s="252" customFormat="1" ht="12.95" customHeight="1">
      <c r="A507" s="211" t="s">
        <v>350</v>
      </c>
      <c r="B507" s="229"/>
      <c r="C507" s="229"/>
      <c r="D507" s="239">
        <v>210009682</v>
      </c>
      <c r="E507" s="321" t="s">
        <v>1503</v>
      </c>
      <c r="F507" s="240">
        <v>22100528</v>
      </c>
      <c r="G507" s="38"/>
      <c r="H507" s="38" t="s">
        <v>2329</v>
      </c>
      <c r="I507" s="38" t="s">
        <v>148</v>
      </c>
      <c r="J507" s="38" t="s">
        <v>2330</v>
      </c>
      <c r="K507" s="38" t="s">
        <v>150</v>
      </c>
      <c r="L507" s="242" t="s">
        <v>105</v>
      </c>
      <c r="M507" s="38"/>
      <c r="N507" s="40" t="s">
        <v>106</v>
      </c>
      <c r="O507" s="40" t="s">
        <v>107</v>
      </c>
      <c r="P507" s="38" t="s">
        <v>108</v>
      </c>
      <c r="Q507" s="40" t="s">
        <v>435</v>
      </c>
      <c r="R507" s="38" t="s">
        <v>110</v>
      </c>
      <c r="S507" s="40" t="s">
        <v>107</v>
      </c>
      <c r="T507" s="38" t="s">
        <v>122</v>
      </c>
      <c r="U507" s="38" t="s">
        <v>112</v>
      </c>
      <c r="V507" s="101">
        <v>60</v>
      </c>
      <c r="W507" s="38" t="s">
        <v>113</v>
      </c>
      <c r="X507" s="40"/>
      <c r="Y507" s="40"/>
      <c r="Z507" s="40"/>
      <c r="AA507" s="61"/>
      <c r="AB507" s="39">
        <v>90</v>
      </c>
      <c r="AC507" s="39">
        <v>10</v>
      </c>
      <c r="AD507" s="246" t="s">
        <v>129</v>
      </c>
      <c r="AE507" s="271" t="s">
        <v>115</v>
      </c>
      <c r="AF507" s="247">
        <v>110</v>
      </c>
      <c r="AG507" s="104">
        <v>1372.9</v>
      </c>
      <c r="AH507" s="248">
        <f t="shared" si="39"/>
        <v>151019</v>
      </c>
      <c r="AI507" s="249">
        <f t="shared" si="38"/>
        <v>169141.28000000003</v>
      </c>
      <c r="AJ507" s="250"/>
      <c r="AK507" s="250"/>
      <c r="AL507" s="250"/>
      <c r="AM507" s="36" t="s">
        <v>116</v>
      </c>
      <c r="AN507" s="38"/>
      <c r="AO507" s="38"/>
      <c r="AP507" s="38"/>
      <c r="AQ507" s="38"/>
      <c r="AR507" s="38" t="s">
        <v>2332</v>
      </c>
      <c r="AS507" s="38"/>
      <c r="AT507" s="38"/>
      <c r="AU507" s="38"/>
      <c r="AV507" s="90"/>
      <c r="AW507" s="90"/>
      <c r="AX507" s="90"/>
      <c r="AY507" s="90"/>
      <c r="BC507" s="50">
        <v>436</v>
      </c>
    </row>
    <row r="508" spans="1:55" s="252" customFormat="1" ht="12.95" customHeight="1">
      <c r="A508" s="211" t="s">
        <v>350</v>
      </c>
      <c r="B508" s="229"/>
      <c r="C508" s="229"/>
      <c r="D508" s="239">
        <v>250001050</v>
      </c>
      <c r="E508" s="321" t="s">
        <v>1505</v>
      </c>
      <c r="F508" s="240">
        <v>22100529</v>
      </c>
      <c r="G508" s="38"/>
      <c r="H508" s="38" t="s">
        <v>2329</v>
      </c>
      <c r="I508" s="38" t="s">
        <v>148</v>
      </c>
      <c r="J508" s="38" t="s">
        <v>2330</v>
      </c>
      <c r="K508" s="38" t="s">
        <v>150</v>
      </c>
      <c r="L508" s="242" t="s">
        <v>105</v>
      </c>
      <c r="M508" s="38"/>
      <c r="N508" s="40" t="s">
        <v>106</v>
      </c>
      <c r="O508" s="40" t="s">
        <v>107</v>
      </c>
      <c r="P508" s="38" t="s">
        <v>108</v>
      </c>
      <c r="Q508" s="40" t="s">
        <v>435</v>
      </c>
      <c r="R508" s="38" t="s">
        <v>110</v>
      </c>
      <c r="S508" s="40" t="s">
        <v>107</v>
      </c>
      <c r="T508" s="38" t="s">
        <v>122</v>
      </c>
      <c r="U508" s="38" t="s">
        <v>112</v>
      </c>
      <c r="V508" s="101">
        <v>60</v>
      </c>
      <c r="W508" s="38" t="s">
        <v>113</v>
      </c>
      <c r="X508" s="40"/>
      <c r="Y508" s="40"/>
      <c r="Z508" s="40"/>
      <c r="AA508" s="61"/>
      <c r="AB508" s="39">
        <v>90</v>
      </c>
      <c r="AC508" s="39">
        <v>10</v>
      </c>
      <c r="AD508" s="246" t="s">
        <v>129</v>
      </c>
      <c r="AE508" s="271" t="s">
        <v>115</v>
      </c>
      <c r="AF508" s="247">
        <v>116</v>
      </c>
      <c r="AG508" s="104">
        <v>2185.5</v>
      </c>
      <c r="AH508" s="248">
        <f t="shared" si="39"/>
        <v>253518</v>
      </c>
      <c r="AI508" s="249">
        <f t="shared" si="38"/>
        <v>283940.16000000003</v>
      </c>
      <c r="AJ508" s="250"/>
      <c r="AK508" s="250"/>
      <c r="AL508" s="250"/>
      <c r="AM508" s="36" t="s">
        <v>116</v>
      </c>
      <c r="AN508" s="38"/>
      <c r="AO508" s="38"/>
      <c r="AP508" s="38"/>
      <c r="AQ508" s="38"/>
      <c r="AR508" s="38" t="s">
        <v>2333</v>
      </c>
      <c r="AS508" s="38"/>
      <c r="AT508" s="38"/>
      <c r="AU508" s="38"/>
      <c r="AV508" s="90"/>
      <c r="AW508" s="90"/>
      <c r="AX508" s="90"/>
      <c r="AY508" s="90"/>
      <c r="BC508" s="50">
        <v>437</v>
      </c>
    </row>
    <row r="509" spans="1:55" s="252" customFormat="1" ht="12.95" customHeight="1">
      <c r="A509" s="211" t="s">
        <v>350</v>
      </c>
      <c r="B509" s="229"/>
      <c r="C509" s="229"/>
      <c r="D509" s="239">
        <v>250001780</v>
      </c>
      <c r="E509" s="321" t="s">
        <v>1506</v>
      </c>
      <c r="F509" s="240">
        <v>22100530</v>
      </c>
      <c r="G509" s="38"/>
      <c r="H509" s="38" t="s">
        <v>2329</v>
      </c>
      <c r="I509" s="38" t="s">
        <v>148</v>
      </c>
      <c r="J509" s="38" t="s">
        <v>2330</v>
      </c>
      <c r="K509" s="38" t="s">
        <v>150</v>
      </c>
      <c r="L509" s="242" t="s">
        <v>105</v>
      </c>
      <c r="M509" s="38"/>
      <c r="N509" s="40" t="s">
        <v>106</v>
      </c>
      <c r="O509" s="40" t="s">
        <v>107</v>
      </c>
      <c r="P509" s="38" t="s">
        <v>108</v>
      </c>
      <c r="Q509" s="40" t="s">
        <v>435</v>
      </c>
      <c r="R509" s="38" t="s">
        <v>110</v>
      </c>
      <c r="S509" s="40" t="s">
        <v>107</v>
      </c>
      <c r="T509" s="38" t="s">
        <v>122</v>
      </c>
      <c r="U509" s="38" t="s">
        <v>112</v>
      </c>
      <c r="V509" s="101">
        <v>60</v>
      </c>
      <c r="W509" s="38" t="s">
        <v>113</v>
      </c>
      <c r="X509" s="40"/>
      <c r="Y509" s="40"/>
      <c r="Z509" s="40"/>
      <c r="AA509" s="61"/>
      <c r="AB509" s="39">
        <v>90</v>
      </c>
      <c r="AC509" s="39">
        <v>10</v>
      </c>
      <c r="AD509" s="246" t="s">
        <v>129</v>
      </c>
      <c r="AE509" s="271" t="s">
        <v>115</v>
      </c>
      <c r="AF509" s="247">
        <v>126</v>
      </c>
      <c r="AG509" s="104">
        <v>1302.4000000000001</v>
      </c>
      <c r="AH509" s="248">
        <f t="shared" si="39"/>
        <v>164102.40000000002</v>
      </c>
      <c r="AI509" s="249">
        <f t="shared" si="38"/>
        <v>183794.68800000005</v>
      </c>
      <c r="AJ509" s="250"/>
      <c r="AK509" s="250"/>
      <c r="AL509" s="250"/>
      <c r="AM509" s="36" t="s">
        <v>116</v>
      </c>
      <c r="AN509" s="38"/>
      <c r="AO509" s="38"/>
      <c r="AP509" s="38"/>
      <c r="AQ509" s="38"/>
      <c r="AR509" s="38" t="s">
        <v>2334</v>
      </c>
      <c r="AS509" s="38"/>
      <c r="AT509" s="38"/>
      <c r="AU509" s="38"/>
      <c r="AV509" s="90"/>
      <c r="AW509" s="90"/>
      <c r="AX509" s="90"/>
      <c r="AY509" s="90"/>
      <c r="BC509" s="50">
        <v>438</v>
      </c>
    </row>
    <row r="510" spans="1:55" s="252" customFormat="1" ht="12.95" customHeight="1">
      <c r="A510" s="211" t="s">
        <v>350</v>
      </c>
      <c r="B510" s="229"/>
      <c r="C510" s="229"/>
      <c r="D510" s="239">
        <v>250001782</v>
      </c>
      <c r="E510" s="321" t="s">
        <v>1508</v>
      </c>
      <c r="F510" s="240">
        <v>22100531</v>
      </c>
      <c r="G510" s="38"/>
      <c r="H510" s="38" t="s">
        <v>2329</v>
      </c>
      <c r="I510" s="38" t="s">
        <v>148</v>
      </c>
      <c r="J510" s="38" t="s">
        <v>2330</v>
      </c>
      <c r="K510" s="38" t="s">
        <v>150</v>
      </c>
      <c r="L510" s="242" t="s">
        <v>105</v>
      </c>
      <c r="M510" s="38"/>
      <c r="N510" s="40" t="s">
        <v>106</v>
      </c>
      <c r="O510" s="40" t="s">
        <v>107</v>
      </c>
      <c r="P510" s="38" t="s">
        <v>108</v>
      </c>
      <c r="Q510" s="40" t="s">
        <v>435</v>
      </c>
      <c r="R510" s="38" t="s">
        <v>110</v>
      </c>
      <c r="S510" s="40" t="s">
        <v>107</v>
      </c>
      <c r="T510" s="38" t="s">
        <v>122</v>
      </c>
      <c r="U510" s="38" t="s">
        <v>112</v>
      </c>
      <c r="V510" s="101">
        <v>60</v>
      </c>
      <c r="W510" s="38" t="s">
        <v>113</v>
      </c>
      <c r="X510" s="40"/>
      <c r="Y510" s="40"/>
      <c r="Z510" s="40"/>
      <c r="AA510" s="61"/>
      <c r="AB510" s="39">
        <v>90</v>
      </c>
      <c r="AC510" s="39">
        <v>10</v>
      </c>
      <c r="AD510" s="246" t="s">
        <v>129</v>
      </c>
      <c r="AE510" s="271" t="s">
        <v>115</v>
      </c>
      <c r="AF510" s="247">
        <v>96</v>
      </c>
      <c r="AG510" s="104">
        <v>2227.5500000000002</v>
      </c>
      <c r="AH510" s="248">
        <f t="shared" si="39"/>
        <v>213844.80000000002</v>
      </c>
      <c r="AI510" s="249">
        <f t="shared" si="38"/>
        <v>239506.17600000004</v>
      </c>
      <c r="AJ510" s="250"/>
      <c r="AK510" s="250"/>
      <c r="AL510" s="250"/>
      <c r="AM510" s="36" t="s">
        <v>116</v>
      </c>
      <c r="AN510" s="38"/>
      <c r="AO510" s="38"/>
      <c r="AP510" s="38"/>
      <c r="AQ510" s="38"/>
      <c r="AR510" s="38" t="s">
        <v>2335</v>
      </c>
      <c r="AS510" s="38"/>
      <c r="AT510" s="38"/>
      <c r="AU510" s="38"/>
      <c r="AV510" s="90"/>
      <c r="AW510" s="90"/>
      <c r="AX510" s="90"/>
      <c r="AY510" s="90"/>
      <c r="BC510" s="50">
        <v>439</v>
      </c>
    </row>
    <row r="511" spans="1:55" s="252" customFormat="1" ht="12.95" customHeight="1">
      <c r="A511" s="211" t="s">
        <v>350</v>
      </c>
      <c r="B511" s="229"/>
      <c r="C511" s="229"/>
      <c r="D511" s="239">
        <v>250001783</v>
      </c>
      <c r="E511" s="321" t="s">
        <v>1509</v>
      </c>
      <c r="F511" s="240">
        <v>22100532</v>
      </c>
      <c r="G511" s="38"/>
      <c r="H511" s="38" t="s">
        <v>2329</v>
      </c>
      <c r="I511" s="38" t="s">
        <v>148</v>
      </c>
      <c r="J511" s="38" t="s">
        <v>2330</v>
      </c>
      <c r="K511" s="38" t="s">
        <v>150</v>
      </c>
      <c r="L511" s="242" t="s">
        <v>105</v>
      </c>
      <c r="M511" s="38"/>
      <c r="N511" s="40" t="s">
        <v>106</v>
      </c>
      <c r="O511" s="40" t="s">
        <v>107</v>
      </c>
      <c r="P511" s="38" t="s">
        <v>108</v>
      </c>
      <c r="Q511" s="40" t="s">
        <v>435</v>
      </c>
      <c r="R511" s="38" t="s">
        <v>110</v>
      </c>
      <c r="S511" s="40" t="s">
        <v>107</v>
      </c>
      <c r="T511" s="38" t="s">
        <v>122</v>
      </c>
      <c r="U511" s="38" t="s">
        <v>112</v>
      </c>
      <c r="V511" s="101">
        <v>60</v>
      </c>
      <c r="W511" s="38" t="s">
        <v>113</v>
      </c>
      <c r="X511" s="40"/>
      <c r="Y511" s="40"/>
      <c r="Z511" s="40"/>
      <c r="AA511" s="61"/>
      <c r="AB511" s="39">
        <v>90</v>
      </c>
      <c r="AC511" s="39">
        <v>10</v>
      </c>
      <c r="AD511" s="246" t="s">
        <v>129</v>
      </c>
      <c r="AE511" s="271" t="s">
        <v>115</v>
      </c>
      <c r="AF511" s="247">
        <v>77</v>
      </c>
      <c r="AG511" s="104">
        <v>11941.6</v>
      </c>
      <c r="AH511" s="248">
        <f t="shared" si="39"/>
        <v>919503.20000000007</v>
      </c>
      <c r="AI511" s="249">
        <f t="shared" si="38"/>
        <v>1029843.5840000001</v>
      </c>
      <c r="AJ511" s="250"/>
      <c r="AK511" s="250"/>
      <c r="AL511" s="250"/>
      <c r="AM511" s="36" t="s">
        <v>116</v>
      </c>
      <c r="AN511" s="38"/>
      <c r="AO511" s="38"/>
      <c r="AP511" s="38"/>
      <c r="AQ511" s="38"/>
      <c r="AR511" s="38" t="s">
        <v>2336</v>
      </c>
      <c r="AS511" s="38"/>
      <c r="AT511" s="38"/>
      <c r="AU511" s="38"/>
      <c r="AV511" s="90"/>
      <c r="AW511" s="90"/>
      <c r="AX511" s="90"/>
      <c r="AY511" s="90"/>
      <c r="BC511" s="50">
        <v>440</v>
      </c>
    </row>
    <row r="512" spans="1:55" s="252" customFormat="1" ht="12.95" customHeight="1">
      <c r="A512" s="211" t="s">
        <v>350</v>
      </c>
      <c r="B512" s="229"/>
      <c r="C512" s="229"/>
      <c r="D512" s="239">
        <v>250001784</v>
      </c>
      <c r="E512" s="321" t="s">
        <v>1511</v>
      </c>
      <c r="F512" s="240">
        <v>22100533</v>
      </c>
      <c r="G512" s="38"/>
      <c r="H512" s="38" t="s">
        <v>2329</v>
      </c>
      <c r="I512" s="38" t="s">
        <v>148</v>
      </c>
      <c r="J512" s="38" t="s">
        <v>2330</v>
      </c>
      <c r="K512" s="38" t="s">
        <v>150</v>
      </c>
      <c r="L512" s="242" t="s">
        <v>105</v>
      </c>
      <c r="M512" s="38"/>
      <c r="N512" s="40" t="s">
        <v>106</v>
      </c>
      <c r="O512" s="40" t="s">
        <v>107</v>
      </c>
      <c r="P512" s="38" t="s">
        <v>108</v>
      </c>
      <c r="Q512" s="40" t="s">
        <v>435</v>
      </c>
      <c r="R512" s="38" t="s">
        <v>110</v>
      </c>
      <c r="S512" s="40" t="s">
        <v>107</v>
      </c>
      <c r="T512" s="38" t="s">
        <v>122</v>
      </c>
      <c r="U512" s="38" t="s">
        <v>112</v>
      </c>
      <c r="V512" s="101">
        <v>60</v>
      </c>
      <c r="W512" s="38" t="s">
        <v>113</v>
      </c>
      <c r="X512" s="40"/>
      <c r="Y512" s="40"/>
      <c r="Z512" s="40"/>
      <c r="AA512" s="61"/>
      <c r="AB512" s="39">
        <v>90</v>
      </c>
      <c r="AC512" s="39">
        <v>10</v>
      </c>
      <c r="AD512" s="246" t="s">
        <v>129</v>
      </c>
      <c r="AE512" s="271" t="s">
        <v>115</v>
      </c>
      <c r="AF512" s="247">
        <v>57</v>
      </c>
      <c r="AG512" s="104">
        <v>16050.1</v>
      </c>
      <c r="AH512" s="248">
        <f t="shared" si="39"/>
        <v>914855.70000000007</v>
      </c>
      <c r="AI512" s="249">
        <f t="shared" si="38"/>
        <v>1024638.3840000002</v>
      </c>
      <c r="AJ512" s="250"/>
      <c r="AK512" s="250"/>
      <c r="AL512" s="250"/>
      <c r="AM512" s="36" t="s">
        <v>116</v>
      </c>
      <c r="AN512" s="38"/>
      <c r="AO512" s="38"/>
      <c r="AP512" s="38"/>
      <c r="AQ512" s="38"/>
      <c r="AR512" s="38" t="s">
        <v>2337</v>
      </c>
      <c r="AS512" s="38"/>
      <c r="AT512" s="38"/>
      <c r="AU512" s="38"/>
      <c r="AV512" s="90"/>
      <c r="AW512" s="90"/>
      <c r="AX512" s="90"/>
      <c r="AY512" s="90"/>
      <c r="BC512" s="50">
        <v>441</v>
      </c>
    </row>
    <row r="513" spans="1:55" s="252" customFormat="1" ht="12.95" customHeight="1">
      <c r="A513" s="211" t="s">
        <v>350</v>
      </c>
      <c r="B513" s="229"/>
      <c r="C513" s="229"/>
      <c r="D513" s="239">
        <v>250001785</v>
      </c>
      <c r="E513" s="321" t="s">
        <v>1512</v>
      </c>
      <c r="F513" s="240">
        <v>22100534</v>
      </c>
      <c r="G513" s="38"/>
      <c r="H513" s="38" t="s">
        <v>2329</v>
      </c>
      <c r="I513" s="38" t="s">
        <v>148</v>
      </c>
      <c r="J513" s="38" t="s">
        <v>2330</v>
      </c>
      <c r="K513" s="38" t="s">
        <v>150</v>
      </c>
      <c r="L513" s="242" t="s">
        <v>105</v>
      </c>
      <c r="M513" s="38"/>
      <c r="N513" s="40" t="s">
        <v>106</v>
      </c>
      <c r="O513" s="40" t="s">
        <v>107</v>
      </c>
      <c r="P513" s="38" t="s">
        <v>108</v>
      </c>
      <c r="Q513" s="40" t="s">
        <v>435</v>
      </c>
      <c r="R513" s="38" t="s">
        <v>110</v>
      </c>
      <c r="S513" s="40" t="s">
        <v>107</v>
      </c>
      <c r="T513" s="38" t="s">
        <v>122</v>
      </c>
      <c r="U513" s="38" t="s">
        <v>112</v>
      </c>
      <c r="V513" s="101">
        <v>60</v>
      </c>
      <c r="W513" s="38" t="s">
        <v>113</v>
      </c>
      <c r="X513" s="40"/>
      <c r="Y513" s="40"/>
      <c r="Z513" s="40"/>
      <c r="AA513" s="61"/>
      <c r="AB513" s="39">
        <v>90</v>
      </c>
      <c r="AC513" s="39">
        <v>10</v>
      </c>
      <c r="AD513" s="246" t="s">
        <v>129</v>
      </c>
      <c r="AE513" s="271" t="s">
        <v>115</v>
      </c>
      <c r="AF513" s="247">
        <v>67</v>
      </c>
      <c r="AG513" s="104">
        <v>18675.8</v>
      </c>
      <c r="AH513" s="248">
        <f t="shared" si="39"/>
        <v>1251278.5999999999</v>
      </c>
      <c r="AI513" s="249">
        <f t="shared" si="38"/>
        <v>1401432.0319999999</v>
      </c>
      <c r="AJ513" s="250"/>
      <c r="AK513" s="250"/>
      <c r="AL513" s="250"/>
      <c r="AM513" s="36" t="s">
        <v>116</v>
      </c>
      <c r="AN513" s="38"/>
      <c r="AO513" s="38"/>
      <c r="AP513" s="38"/>
      <c r="AQ513" s="38"/>
      <c r="AR513" s="38" t="s">
        <v>2338</v>
      </c>
      <c r="AS513" s="38"/>
      <c r="AT513" s="38"/>
      <c r="AU513" s="38"/>
      <c r="AV513" s="90"/>
      <c r="AW513" s="90"/>
      <c r="AX513" s="90"/>
      <c r="AY513" s="90"/>
      <c r="BC513" s="50">
        <v>442</v>
      </c>
    </row>
    <row r="514" spans="1:55" s="252" customFormat="1" ht="12.95" customHeight="1">
      <c r="A514" s="211" t="s">
        <v>350</v>
      </c>
      <c r="B514" s="229"/>
      <c r="C514" s="229"/>
      <c r="D514" s="239">
        <v>250003545</v>
      </c>
      <c r="E514" s="321" t="s">
        <v>1504</v>
      </c>
      <c r="F514" s="240">
        <v>22100535</v>
      </c>
      <c r="G514" s="38"/>
      <c r="H514" s="38" t="s">
        <v>2329</v>
      </c>
      <c r="I514" s="38" t="s">
        <v>148</v>
      </c>
      <c r="J514" s="38" t="s">
        <v>2330</v>
      </c>
      <c r="K514" s="38" t="s">
        <v>150</v>
      </c>
      <c r="L514" s="242" t="s">
        <v>105</v>
      </c>
      <c r="M514" s="38"/>
      <c r="N514" s="40" t="s">
        <v>106</v>
      </c>
      <c r="O514" s="40" t="s">
        <v>107</v>
      </c>
      <c r="P514" s="38" t="s">
        <v>108</v>
      </c>
      <c r="Q514" s="40" t="s">
        <v>435</v>
      </c>
      <c r="R514" s="38" t="s">
        <v>110</v>
      </c>
      <c r="S514" s="40" t="s">
        <v>107</v>
      </c>
      <c r="T514" s="38" t="s">
        <v>122</v>
      </c>
      <c r="U514" s="38" t="s">
        <v>112</v>
      </c>
      <c r="V514" s="101">
        <v>60</v>
      </c>
      <c r="W514" s="38" t="s">
        <v>113</v>
      </c>
      <c r="X514" s="40"/>
      <c r="Y514" s="40"/>
      <c r="Z514" s="40"/>
      <c r="AA514" s="61"/>
      <c r="AB514" s="39">
        <v>90</v>
      </c>
      <c r="AC514" s="39">
        <v>10</v>
      </c>
      <c r="AD514" s="246" t="s">
        <v>129</v>
      </c>
      <c r="AE514" s="271" t="s">
        <v>115</v>
      </c>
      <c r="AF514" s="247">
        <v>52</v>
      </c>
      <c r="AG514" s="104">
        <v>2765.05</v>
      </c>
      <c r="AH514" s="248">
        <f t="shared" si="39"/>
        <v>143782.6</v>
      </c>
      <c r="AI514" s="249">
        <f t="shared" si="38"/>
        <v>161036.51200000002</v>
      </c>
      <c r="AJ514" s="250"/>
      <c r="AK514" s="250"/>
      <c r="AL514" s="250"/>
      <c r="AM514" s="36" t="s">
        <v>116</v>
      </c>
      <c r="AN514" s="38"/>
      <c r="AO514" s="38"/>
      <c r="AP514" s="38"/>
      <c r="AQ514" s="38"/>
      <c r="AR514" s="38" t="s">
        <v>2339</v>
      </c>
      <c r="AS514" s="38"/>
      <c r="AT514" s="38"/>
      <c r="AU514" s="38"/>
      <c r="AV514" s="90"/>
      <c r="AW514" s="90"/>
      <c r="AX514" s="90"/>
      <c r="AY514" s="90"/>
      <c r="BC514" s="50">
        <v>443</v>
      </c>
    </row>
    <row r="515" spans="1:55" s="252" customFormat="1" ht="12.95" customHeight="1">
      <c r="A515" s="211" t="s">
        <v>350</v>
      </c>
      <c r="B515" s="229"/>
      <c r="C515" s="229"/>
      <c r="D515" s="239">
        <v>250003547</v>
      </c>
      <c r="E515" s="321" t="s">
        <v>1507</v>
      </c>
      <c r="F515" s="240">
        <v>22100536</v>
      </c>
      <c r="G515" s="38"/>
      <c r="H515" s="38" t="s">
        <v>2329</v>
      </c>
      <c r="I515" s="38" t="s">
        <v>148</v>
      </c>
      <c r="J515" s="38" t="s">
        <v>2330</v>
      </c>
      <c r="K515" s="38" t="s">
        <v>150</v>
      </c>
      <c r="L515" s="242" t="s">
        <v>105</v>
      </c>
      <c r="M515" s="38"/>
      <c r="N515" s="40" t="s">
        <v>106</v>
      </c>
      <c r="O515" s="40" t="s">
        <v>107</v>
      </c>
      <c r="P515" s="38" t="s">
        <v>108</v>
      </c>
      <c r="Q515" s="40" t="s">
        <v>435</v>
      </c>
      <c r="R515" s="38" t="s">
        <v>110</v>
      </c>
      <c r="S515" s="40" t="s">
        <v>107</v>
      </c>
      <c r="T515" s="38" t="s">
        <v>122</v>
      </c>
      <c r="U515" s="38" t="s">
        <v>112</v>
      </c>
      <c r="V515" s="101">
        <v>60</v>
      </c>
      <c r="W515" s="38" t="s">
        <v>113</v>
      </c>
      <c r="X515" s="40"/>
      <c r="Y515" s="40"/>
      <c r="Z515" s="40"/>
      <c r="AA515" s="61"/>
      <c r="AB515" s="39">
        <v>90</v>
      </c>
      <c r="AC515" s="39">
        <v>10</v>
      </c>
      <c r="AD515" s="246" t="s">
        <v>129</v>
      </c>
      <c r="AE515" s="271" t="s">
        <v>115</v>
      </c>
      <c r="AF515" s="247">
        <v>44</v>
      </c>
      <c r="AG515" s="104">
        <v>8988.2000000000007</v>
      </c>
      <c r="AH515" s="248">
        <f t="shared" si="39"/>
        <v>395480.80000000005</v>
      </c>
      <c r="AI515" s="249">
        <f t="shared" si="38"/>
        <v>442938.4960000001</v>
      </c>
      <c r="AJ515" s="250"/>
      <c r="AK515" s="250"/>
      <c r="AL515" s="250"/>
      <c r="AM515" s="36" t="s">
        <v>116</v>
      </c>
      <c r="AN515" s="38"/>
      <c r="AO515" s="38"/>
      <c r="AP515" s="38"/>
      <c r="AQ515" s="38"/>
      <c r="AR515" s="38" t="s">
        <v>2340</v>
      </c>
      <c r="AS515" s="38"/>
      <c r="AT515" s="38"/>
      <c r="AU515" s="38"/>
      <c r="AV515" s="90"/>
      <c r="AW515" s="90"/>
      <c r="AX515" s="90"/>
      <c r="AY515" s="90"/>
      <c r="BC515" s="50">
        <v>444</v>
      </c>
    </row>
    <row r="516" spans="1:55" s="252" customFormat="1" ht="12.95" customHeight="1">
      <c r="A516" s="211" t="s">
        <v>350</v>
      </c>
      <c r="B516" s="229"/>
      <c r="C516" s="229"/>
      <c r="D516" s="239">
        <v>250003749</v>
      </c>
      <c r="E516" s="321" t="s">
        <v>1510</v>
      </c>
      <c r="F516" s="240">
        <v>22100537</v>
      </c>
      <c r="G516" s="38"/>
      <c r="H516" s="38" t="s">
        <v>2329</v>
      </c>
      <c r="I516" s="38" t="s">
        <v>148</v>
      </c>
      <c r="J516" s="38" t="s">
        <v>2330</v>
      </c>
      <c r="K516" s="38" t="s">
        <v>150</v>
      </c>
      <c r="L516" s="242" t="s">
        <v>105</v>
      </c>
      <c r="M516" s="38"/>
      <c r="N516" s="40" t="s">
        <v>106</v>
      </c>
      <c r="O516" s="40" t="s">
        <v>107</v>
      </c>
      <c r="P516" s="38" t="s">
        <v>108</v>
      </c>
      <c r="Q516" s="40" t="s">
        <v>435</v>
      </c>
      <c r="R516" s="38" t="s">
        <v>110</v>
      </c>
      <c r="S516" s="40" t="s">
        <v>107</v>
      </c>
      <c r="T516" s="38" t="s">
        <v>122</v>
      </c>
      <c r="U516" s="38" t="s">
        <v>112</v>
      </c>
      <c r="V516" s="101">
        <v>60</v>
      </c>
      <c r="W516" s="38" t="s">
        <v>113</v>
      </c>
      <c r="X516" s="40"/>
      <c r="Y516" s="40"/>
      <c r="Z516" s="40"/>
      <c r="AA516" s="61"/>
      <c r="AB516" s="39">
        <v>90</v>
      </c>
      <c r="AC516" s="39">
        <v>10</v>
      </c>
      <c r="AD516" s="246" t="s">
        <v>129</v>
      </c>
      <c r="AE516" s="271" t="s">
        <v>115</v>
      </c>
      <c r="AF516" s="247">
        <v>74</v>
      </c>
      <c r="AG516" s="104">
        <v>3340.05</v>
      </c>
      <c r="AH516" s="248">
        <f t="shared" si="39"/>
        <v>247163.7</v>
      </c>
      <c r="AI516" s="249">
        <f t="shared" si="38"/>
        <v>276823.34400000004</v>
      </c>
      <c r="AJ516" s="250"/>
      <c r="AK516" s="250"/>
      <c r="AL516" s="250"/>
      <c r="AM516" s="36" t="s">
        <v>116</v>
      </c>
      <c r="AN516" s="38"/>
      <c r="AO516" s="38"/>
      <c r="AP516" s="38"/>
      <c r="AQ516" s="38"/>
      <c r="AR516" s="38" t="s">
        <v>2341</v>
      </c>
      <c r="AS516" s="38"/>
      <c r="AT516" s="38"/>
      <c r="AU516" s="38"/>
      <c r="AV516" s="90"/>
      <c r="AW516" s="90"/>
      <c r="AX516" s="90"/>
      <c r="AY516" s="90"/>
      <c r="BC516" s="50">
        <v>445</v>
      </c>
    </row>
    <row r="517" spans="1:55" s="252" customFormat="1" ht="12.95" customHeight="1">
      <c r="A517" s="211" t="s">
        <v>350</v>
      </c>
      <c r="B517" s="229"/>
      <c r="C517" s="229"/>
      <c r="D517" s="239">
        <v>250004116</v>
      </c>
      <c r="E517" s="321" t="s">
        <v>1513</v>
      </c>
      <c r="F517" s="240">
        <v>22100538</v>
      </c>
      <c r="G517" s="38"/>
      <c r="H517" s="38" t="s">
        <v>2329</v>
      </c>
      <c r="I517" s="38" t="s">
        <v>148</v>
      </c>
      <c r="J517" s="38" t="s">
        <v>2330</v>
      </c>
      <c r="K517" s="38" t="s">
        <v>150</v>
      </c>
      <c r="L517" s="242" t="s">
        <v>105</v>
      </c>
      <c r="M517" s="38"/>
      <c r="N517" s="40" t="s">
        <v>106</v>
      </c>
      <c r="O517" s="40" t="s">
        <v>107</v>
      </c>
      <c r="P517" s="38" t="s">
        <v>108</v>
      </c>
      <c r="Q517" s="40" t="s">
        <v>435</v>
      </c>
      <c r="R517" s="38" t="s">
        <v>110</v>
      </c>
      <c r="S517" s="40" t="s">
        <v>107</v>
      </c>
      <c r="T517" s="38" t="s">
        <v>122</v>
      </c>
      <c r="U517" s="38" t="s">
        <v>112</v>
      </c>
      <c r="V517" s="101">
        <v>60</v>
      </c>
      <c r="W517" s="38" t="s">
        <v>113</v>
      </c>
      <c r="X517" s="40"/>
      <c r="Y517" s="40"/>
      <c r="Z517" s="40"/>
      <c r="AA517" s="61"/>
      <c r="AB517" s="39">
        <v>90</v>
      </c>
      <c r="AC517" s="39">
        <v>10</v>
      </c>
      <c r="AD517" s="246" t="s">
        <v>129</v>
      </c>
      <c r="AE517" s="271" t="s">
        <v>115</v>
      </c>
      <c r="AF517" s="247">
        <v>53</v>
      </c>
      <c r="AG517" s="104">
        <v>5750</v>
      </c>
      <c r="AH517" s="248">
        <f t="shared" si="39"/>
        <v>304750</v>
      </c>
      <c r="AI517" s="249">
        <f t="shared" si="38"/>
        <v>341320.00000000006</v>
      </c>
      <c r="AJ517" s="250"/>
      <c r="AK517" s="250"/>
      <c r="AL517" s="250"/>
      <c r="AM517" s="36" t="s">
        <v>116</v>
      </c>
      <c r="AN517" s="38"/>
      <c r="AO517" s="38"/>
      <c r="AP517" s="38"/>
      <c r="AQ517" s="38"/>
      <c r="AR517" s="38" t="s">
        <v>2342</v>
      </c>
      <c r="AS517" s="38"/>
      <c r="AT517" s="38"/>
      <c r="AU517" s="38"/>
      <c r="AV517" s="90"/>
      <c r="AW517" s="90"/>
      <c r="AX517" s="90"/>
      <c r="AY517" s="90"/>
      <c r="BC517" s="50">
        <v>446</v>
      </c>
    </row>
    <row r="518" spans="1:55" s="252" customFormat="1" ht="12.95" customHeight="1">
      <c r="A518" s="211" t="s">
        <v>350</v>
      </c>
      <c r="B518" s="229"/>
      <c r="C518" s="229"/>
      <c r="D518" s="239">
        <v>250004126</v>
      </c>
      <c r="E518" s="321" t="s">
        <v>1514</v>
      </c>
      <c r="F518" s="240">
        <v>22100539</v>
      </c>
      <c r="G518" s="38"/>
      <c r="H518" s="38" t="s">
        <v>2329</v>
      </c>
      <c r="I518" s="38" t="s">
        <v>148</v>
      </c>
      <c r="J518" s="38" t="s">
        <v>2330</v>
      </c>
      <c r="K518" s="38" t="s">
        <v>150</v>
      </c>
      <c r="L518" s="242" t="s">
        <v>105</v>
      </c>
      <c r="M518" s="38"/>
      <c r="N518" s="40" t="s">
        <v>106</v>
      </c>
      <c r="O518" s="40" t="s">
        <v>107</v>
      </c>
      <c r="P518" s="38" t="s">
        <v>108</v>
      </c>
      <c r="Q518" s="40" t="s">
        <v>435</v>
      </c>
      <c r="R518" s="38" t="s">
        <v>110</v>
      </c>
      <c r="S518" s="40" t="s">
        <v>107</v>
      </c>
      <c r="T518" s="38" t="s">
        <v>122</v>
      </c>
      <c r="U518" s="38" t="s">
        <v>112</v>
      </c>
      <c r="V518" s="101">
        <v>60</v>
      </c>
      <c r="W518" s="38" t="s">
        <v>113</v>
      </c>
      <c r="X518" s="40"/>
      <c r="Y518" s="40"/>
      <c r="Z518" s="40"/>
      <c r="AA518" s="61"/>
      <c r="AB518" s="39">
        <v>90</v>
      </c>
      <c r="AC518" s="39">
        <v>10</v>
      </c>
      <c r="AD518" s="246" t="s">
        <v>129</v>
      </c>
      <c r="AE518" s="271" t="s">
        <v>115</v>
      </c>
      <c r="AF518" s="247">
        <v>70</v>
      </c>
      <c r="AG518" s="104">
        <v>4091.35</v>
      </c>
      <c r="AH518" s="248">
        <f t="shared" si="39"/>
        <v>286394.5</v>
      </c>
      <c r="AI518" s="249">
        <f t="shared" si="38"/>
        <v>320761.84000000003</v>
      </c>
      <c r="AJ518" s="250"/>
      <c r="AK518" s="250"/>
      <c r="AL518" s="250"/>
      <c r="AM518" s="36" t="s">
        <v>116</v>
      </c>
      <c r="AN518" s="38"/>
      <c r="AO518" s="38"/>
      <c r="AP518" s="38"/>
      <c r="AQ518" s="38"/>
      <c r="AR518" s="38" t="s">
        <v>2343</v>
      </c>
      <c r="AS518" s="38"/>
      <c r="AT518" s="38"/>
      <c r="AU518" s="38"/>
      <c r="AV518" s="90"/>
      <c r="AW518" s="90"/>
      <c r="AX518" s="90"/>
      <c r="AY518" s="90"/>
      <c r="BC518" s="50">
        <v>447</v>
      </c>
    </row>
    <row r="519" spans="1:55" s="252" customFormat="1" ht="12.95" customHeight="1">
      <c r="A519" s="211" t="s">
        <v>350</v>
      </c>
      <c r="B519" s="229"/>
      <c r="C519" s="229"/>
      <c r="D519" s="239">
        <v>250003182</v>
      </c>
      <c r="E519" s="321" t="s">
        <v>1515</v>
      </c>
      <c r="F519" s="240">
        <v>22100540</v>
      </c>
      <c r="G519" s="38"/>
      <c r="H519" s="38" t="s">
        <v>2344</v>
      </c>
      <c r="I519" s="38" t="s">
        <v>148</v>
      </c>
      <c r="J519" s="38" t="s">
        <v>2345</v>
      </c>
      <c r="K519" s="38" t="s">
        <v>150</v>
      </c>
      <c r="L519" s="242" t="s">
        <v>105</v>
      </c>
      <c r="M519" s="38"/>
      <c r="N519" s="40" t="s">
        <v>106</v>
      </c>
      <c r="O519" s="40" t="s">
        <v>107</v>
      </c>
      <c r="P519" s="38" t="s">
        <v>108</v>
      </c>
      <c r="Q519" s="40" t="s">
        <v>435</v>
      </c>
      <c r="R519" s="38" t="s">
        <v>110</v>
      </c>
      <c r="S519" s="40" t="s">
        <v>107</v>
      </c>
      <c r="T519" s="38" t="s">
        <v>122</v>
      </c>
      <c r="U519" s="38" t="s">
        <v>112</v>
      </c>
      <c r="V519" s="101">
        <v>60</v>
      </c>
      <c r="W519" s="38" t="s">
        <v>113</v>
      </c>
      <c r="X519" s="40"/>
      <c r="Y519" s="40"/>
      <c r="Z519" s="40"/>
      <c r="AA519" s="61"/>
      <c r="AB519" s="39">
        <v>90</v>
      </c>
      <c r="AC519" s="39">
        <v>10</v>
      </c>
      <c r="AD519" s="246" t="s">
        <v>129</v>
      </c>
      <c r="AE519" s="271" t="s">
        <v>115</v>
      </c>
      <c r="AF519" s="247">
        <v>40</v>
      </c>
      <c r="AG519" s="104">
        <v>4025</v>
      </c>
      <c r="AH519" s="248">
        <f t="shared" si="39"/>
        <v>161000</v>
      </c>
      <c r="AI519" s="249">
        <f t="shared" si="38"/>
        <v>180320.00000000003</v>
      </c>
      <c r="AJ519" s="250"/>
      <c r="AK519" s="250"/>
      <c r="AL519" s="250"/>
      <c r="AM519" s="36" t="s">
        <v>116</v>
      </c>
      <c r="AN519" s="38"/>
      <c r="AO519" s="38"/>
      <c r="AP519" s="38"/>
      <c r="AQ519" s="38"/>
      <c r="AR519" s="38" t="s">
        <v>2346</v>
      </c>
      <c r="AS519" s="38"/>
      <c r="AT519" s="38"/>
      <c r="AU519" s="38"/>
      <c r="AV519" s="90"/>
      <c r="AW519" s="90"/>
      <c r="AX519" s="90"/>
      <c r="AY519" s="90"/>
      <c r="BC519" s="50">
        <v>448</v>
      </c>
    </row>
    <row r="520" spans="1:55" s="252" customFormat="1" ht="12.95" customHeight="1">
      <c r="A520" s="211" t="s">
        <v>350</v>
      </c>
      <c r="B520" s="229"/>
      <c r="C520" s="229"/>
      <c r="D520" s="239">
        <v>250007645</v>
      </c>
      <c r="E520" s="321" t="s">
        <v>1519</v>
      </c>
      <c r="F520" s="240">
        <v>22100541</v>
      </c>
      <c r="G520" s="38"/>
      <c r="H520" s="38" t="s">
        <v>2347</v>
      </c>
      <c r="I520" s="38" t="s">
        <v>148</v>
      </c>
      <c r="J520" s="38" t="s">
        <v>2348</v>
      </c>
      <c r="K520" s="38" t="s">
        <v>150</v>
      </c>
      <c r="L520" s="242" t="s">
        <v>105</v>
      </c>
      <c r="M520" s="38"/>
      <c r="N520" s="40" t="s">
        <v>106</v>
      </c>
      <c r="O520" s="40" t="s">
        <v>107</v>
      </c>
      <c r="P520" s="38" t="s">
        <v>108</v>
      </c>
      <c r="Q520" s="40" t="s">
        <v>435</v>
      </c>
      <c r="R520" s="38" t="s">
        <v>110</v>
      </c>
      <c r="S520" s="40" t="s">
        <v>107</v>
      </c>
      <c r="T520" s="38" t="s">
        <v>122</v>
      </c>
      <c r="U520" s="38" t="s">
        <v>112</v>
      </c>
      <c r="V520" s="101">
        <v>60</v>
      </c>
      <c r="W520" s="38" t="s">
        <v>113</v>
      </c>
      <c r="X520" s="40"/>
      <c r="Y520" s="40"/>
      <c r="Z520" s="40"/>
      <c r="AA520" s="61"/>
      <c r="AB520" s="39">
        <v>90</v>
      </c>
      <c r="AC520" s="39">
        <v>10</v>
      </c>
      <c r="AD520" s="246" t="s">
        <v>129</v>
      </c>
      <c r="AE520" s="271" t="s">
        <v>115</v>
      </c>
      <c r="AF520" s="247">
        <v>30</v>
      </c>
      <c r="AG520" s="104">
        <v>9775</v>
      </c>
      <c r="AH520" s="248">
        <f t="shared" si="39"/>
        <v>293250</v>
      </c>
      <c r="AI520" s="249">
        <f t="shared" si="38"/>
        <v>328440.00000000006</v>
      </c>
      <c r="AJ520" s="250"/>
      <c r="AK520" s="250"/>
      <c r="AL520" s="250"/>
      <c r="AM520" s="36" t="s">
        <v>116</v>
      </c>
      <c r="AN520" s="38"/>
      <c r="AO520" s="38"/>
      <c r="AP520" s="38"/>
      <c r="AQ520" s="38"/>
      <c r="AR520" s="38" t="s">
        <v>2349</v>
      </c>
      <c r="AS520" s="38"/>
      <c r="AT520" s="38"/>
      <c r="AU520" s="38"/>
      <c r="AV520" s="90"/>
      <c r="AW520" s="90"/>
      <c r="AX520" s="90"/>
      <c r="AY520" s="90"/>
      <c r="BC520" s="50">
        <v>449</v>
      </c>
    </row>
    <row r="521" spans="1:55" s="252" customFormat="1" ht="12.95" customHeight="1">
      <c r="A521" s="211" t="s">
        <v>319</v>
      </c>
      <c r="B521" s="229"/>
      <c r="C521" s="229"/>
      <c r="D521" s="239">
        <v>270006670</v>
      </c>
      <c r="E521" s="321" t="s">
        <v>1234</v>
      </c>
      <c r="F521" s="240">
        <v>22100451</v>
      </c>
      <c r="G521" s="60"/>
      <c r="H521" s="60" t="s">
        <v>2350</v>
      </c>
      <c r="I521" s="60" t="s">
        <v>2351</v>
      </c>
      <c r="J521" s="60" t="s">
        <v>2352</v>
      </c>
      <c r="K521" s="60" t="s">
        <v>104</v>
      </c>
      <c r="L521" s="242" t="s">
        <v>927</v>
      </c>
      <c r="M521" s="60" t="s">
        <v>2266</v>
      </c>
      <c r="N521" s="262" t="s">
        <v>83</v>
      </c>
      <c r="O521" s="262" t="s">
        <v>107</v>
      </c>
      <c r="P521" s="60" t="s">
        <v>108</v>
      </c>
      <c r="Q521" s="263" t="s">
        <v>1094</v>
      </c>
      <c r="R521" s="60" t="s">
        <v>110</v>
      </c>
      <c r="S521" s="262" t="s">
        <v>107</v>
      </c>
      <c r="T521" s="60" t="s">
        <v>122</v>
      </c>
      <c r="U521" s="60" t="s">
        <v>112</v>
      </c>
      <c r="V521" s="264">
        <v>60</v>
      </c>
      <c r="W521" s="60" t="s">
        <v>113</v>
      </c>
      <c r="X521" s="262"/>
      <c r="Y521" s="262"/>
      <c r="Z521" s="262"/>
      <c r="AA521" s="265">
        <v>30</v>
      </c>
      <c r="AB521" s="266">
        <v>60</v>
      </c>
      <c r="AC521" s="266">
        <v>10</v>
      </c>
      <c r="AD521" s="267" t="s">
        <v>129</v>
      </c>
      <c r="AE521" s="268" t="s">
        <v>115</v>
      </c>
      <c r="AF521" s="269">
        <v>375</v>
      </c>
      <c r="AG521" s="270">
        <v>828</v>
      </c>
      <c r="AH521" s="248">
        <f t="shared" si="39"/>
        <v>310500</v>
      </c>
      <c r="AI521" s="249">
        <f t="shared" si="38"/>
        <v>347760.00000000006</v>
      </c>
      <c r="AJ521" s="250"/>
      <c r="AK521" s="250"/>
      <c r="AL521" s="250"/>
      <c r="AM521" s="52" t="s">
        <v>116</v>
      </c>
      <c r="AN521" s="60"/>
      <c r="AO521" s="60"/>
      <c r="AP521" s="60"/>
      <c r="AQ521" s="60"/>
      <c r="AR521" s="60" t="s">
        <v>2353</v>
      </c>
      <c r="AS521" s="60"/>
      <c r="AT521" s="60"/>
      <c r="AU521" s="60"/>
      <c r="AV521" s="90"/>
      <c r="AW521" s="90"/>
      <c r="AX521" s="90"/>
      <c r="AY521" s="90"/>
      <c r="BC521" s="50">
        <v>450</v>
      </c>
    </row>
    <row r="522" spans="1:55" s="252" customFormat="1" ht="12.95" customHeight="1">
      <c r="A522" s="211" t="s">
        <v>333</v>
      </c>
      <c r="B522" s="229"/>
      <c r="C522" s="229"/>
      <c r="D522" s="239">
        <v>210036422</v>
      </c>
      <c r="E522" s="321" t="s">
        <v>1395</v>
      </c>
      <c r="F522" s="240">
        <v>22100576</v>
      </c>
      <c r="G522" s="253"/>
      <c r="H522" s="253" t="s">
        <v>2354</v>
      </c>
      <c r="I522" s="254" t="s">
        <v>2355</v>
      </c>
      <c r="J522" s="253" t="s">
        <v>2356</v>
      </c>
      <c r="K522" s="253" t="s">
        <v>104</v>
      </c>
      <c r="L522" s="242" t="s">
        <v>927</v>
      </c>
      <c r="M522" s="253"/>
      <c r="N522" s="255" t="s">
        <v>106</v>
      </c>
      <c r="O522" s="255" t="s">
        <v>107</v>
      </c>
      <c r="P522" s="253" t="s">
        <v>108</v>
      </c>
      <c r="Q522" s="255" t="s">
        <v>1094</v>
      </c>
      <c r="R522" s="253" t="s">
        <v>110</v>
      </c>
      <c r="S522" s="255" t="s">
        <v>107</v>
      </c>
      <c r="T522" s="253" t="s">
        <v>122</v>
      </c>
      <c r="U522" s="253" t="s">
        <v>112</v>
      </c>
      <c r="V522" s="255">
        <v>60</v>
      </c>
      <c r="W522" s="254" t="s">
        <v>113</v>
      </c>
      <c r="X522" s="255"/>
      <c r="Y522" s="255"/>
      <c r="Z522" s="255"/>
      <c r="AA522" s="256"/>
      <c r="AB522" s="257">
        <v>90</v>
      </c>
      <c r="AC522" s="257">
        <v>10</v>
      </c>
      <c r="AD522" s="258" t="s">
        <v>129</v>
      </c>
      <c r="AE522" s="253" t="s">
        <v>115</v>
      </c>
      <c r="AF522" s="259">
        <v>20</v>
      </c>
      <c r="AG522" s="260">
        <v>5186.3999999999996</v>
      </c>
      <c r="AH522" s="248">
        <f t="shared" si="39"/>
        <v>103728</v>
      </c>
      <c r="AI522" s="249">
        <f t="shared" si="38"/>
        <v>116175.36000000002</v>
      </c>
      <c r="AJ522" s="250"/>
      <c r="AK522" s="250"/>
      <c r="AL522" s="250"/>
      <c r="AM522" s="261" t="s">
        <v>116</v>
      </c>
      <c r="AN522" s="253"/>
      <c r="AO522" s="253"/>
      <c r="AP522" s="253"/>
      <c r="AQ522" s="253"/>
      <c r="AR522" s="253" t="s">
        <v>2357</v>
      </c>
      <c r="AS522" s="253"/>
      <c r="AT522" s="253"/>
      <c r="AU522" s="253"/>
      <c r="AV522" s="90"/>
      <c r="AW522" s="90"/>
      <c r="AX522" s="90"/>
      <c r="AY522" s="90"/>
      <c r="BC522" s="50">
        <v>451</v>
      </c>
    </row>
    <row r="523" spans="1:55" s="252" customFormat="1" ht="12.95" customHeight="1">
      <c r="A523" s="211" t="s">
        <v>350</v>
      </c>
      <c r="B523" s="229"/>
      <c r="C523" s="229"/>
      <c r="D523" s="239">
        <v>220022937</v>
      </c>
      <c r="E523" s="321" t="s">
        <v>3648</v>
      </c>
      <c r="F523" s="240">
        <v>22100626</v>
      </c>
      <c r="G523" s="38"/>
      <c r="H523" s="38" t="s">
        <v>476</v>
      </c>
      <c r="I523" s="38" t="s">
        <v>477</v>
      </c>
      <c r="J523" s="38" t="s">
        <v>478</v>
      </c>
      <c r="K523" s="38" t="s">
        <v>104</v>
      </c>
      <c r="L523" s="242" t="s">
        <v>105</v>
      </c>
      <c r="M523" s="38" t="s">
        <v>121</v>
      </c>
      <c r="N523" s="40" t="s">
        <v>83</v>
      </c>
      <c r="O523" s="40" t="s">
        <v>107</v>
      </c>
      <c r="P523" s="38" t="s">
        <v>108</v>
      </c>
      <c r="Q523" s="40" t="s">
        <v>109</v>
      </c>
      <c r="R523" s="38" t="s">
        <v>110</v>
      </c>
      <c r="S523" s="40" t="s">
        <v>107</v>
      </c>
      <c r="T523" s="38" t="s">
        <v>122</v>
      </c>
      <c r="U523" s="38" t="s">
        <v>112</v>
      </c>
      <c r="V523" s="101">
        <v>60</v>
      </c>
      <c r="W523" s="38" t="s">
        <v>113</v>
      </c>
      <c r="X523" s="40"/>
      <c r="Y523" s="40"/>
      <c r="Z523" s="40"/>
      <c r="AA523" s="265">
        <v>30</v>
      </c>
      <c r="AB523" s="266">
        <v>60</v>
      </c>
      <c r="AC523" s="266">
        <v>10</v>
      </c>
      <c r="AD523" s="246" t="s">
        <v>129</v>
      </c>
      <c r="AE523" s="271" t="s">
        <v>115</v>
      </c>
      <c r="AF523" s="247">
        <v>3</v>
      </c>
      <c r="AG523" s="104">
        <v>26620</v>
      </c>
      <c r="AH523" s="248">
        <f t="shared" si="39"/>
        <v>79860</v>
      </c>
      <c r="AI523" s="249">
        <f t="shared" si="38"/>
        <v>89443.200000000012</v>
      </c>
      <c r="AJ523" s="250"/>
      <c r="AK523" s="250"/>
      <c r="AL523" s="250"/>
      <c r="AM523" s="36" t="s">
        <v>116</v>
      </c>
      <c r="AN523" s="38"/>
      <c r="AO523" s="38"/>
      <c r="AP523" s="38"/>
      <c r="AQ523" s="38"/>
      <c r="AR523" s="38" t="s">
        <v>2358</v>
      </c>
      <c r="AS523" s="38"/>
      <c r="AT523" s="38"/>
      <c r="AU523" s="38"/>
      <c r="AV523" s="90"/>
      <c r="AW523" s="90"/>
      <c r="AX523" s="90"/>
      <c r="AY523" s="90"/>
      <c r="BC523" s="50">
        <v>452</v>
      </c>
    </row>
    <row r="524" spans="1:55" s="252" customFormat="1" ht="12.95" customHeight="1">
      <c r="A524" s="211" t="s">
        <v>350</v>
      </c>
      <c r="B524" s="229"/>
      <c r="C524" s="229"/>
      <c r="D524" s="239">
        <v>220033601</v>
      </c>
      <c r="E524" s="321" t="s">
        <v>3649</v>
      </c>
      <c r="F524" s="240">
        <v>22100627</v>
      </c>
      <c r="G524" s="38"/>
      <c r="H524" s="38" t="s">
        <v>2359</v>
      </c>
      <c r="I524" s="38" t="s">
        <v>488</v>
      </c>
      <c r="J524" s="38" t="s">
        <v>2360</v>
      </c>
      <c r="K524" s="38" t="s">
        <v>104</v>
      </c>
      <c r="L524" s="242" t="s">
        <v>105</v>
      </c>
      <c r="M524" s="38" t="s">
        <v>121</v>
      </c>
      <c r="N524" s="40" t="s">
        <v>83</v>
      </c>
      <c r="O524" s="40" t="s">
        <v>107</v>
      </c>
      <c r="P524" s="38" t="s">
        <v>108</v>
      </c>
      <c r="Q524" s="40" t="s">
        <v>109</v>
      </c>
      <c r="R524" s="38" t="s">
        <v>110</v>
      </c>
      <c r="S524" s="40" t="s">
        <v>107</v>
      </c>
      <c r="T524" s="38" t="s">
        <v>122</v>
      </c>
      <c r="U524" s="38" t="s">
        <v>112</v>
      </c>
      <c r="V524" s="101">
        <v>60</v>
      </c>
      <c r="W524" s="38" t="s">
        <v>113</v>
      </c>
      <c r="X524" s="40"/>
      <c r="Y524" s="40"/>
      <c r="Z524" s="40"/>
      <c r="AA524" s="265">
        <v>30</v>
      </c>
      <c r="AB524" s="266">
        <v>60</v>
      </c>
      <c r="AC524" s="266">
        <v>10</v>
      </c>
      <c r="AD524" s="246" t="s">
        <v>129</v>
      </c>
      <c r="AE524" s="271" t="s">
        <v>115</v>
      </c>
      <c r="AF524" s="247">
        <v>37</v>
      </c>
      <c r="AG524" s="104">
        <v>1046.5</v>
      </c>
      <c r="AH524" s="248">
        <f t="shared" si="39"/>
        <v>38720.5</v>
      </c>
      <c r="AI524" s="249">
        <f t="shared" si="38"/>
        <v>43366.960000000006</v>
      </c>
      <c r="AJ524" s="250"/>
      <c r="AK524" s="250"/>
      <c r="AL524" s="250"/>
      <c r="AM524" s="36" t="s">
        <v>116</v>
      </c>
      <c r="AN524" s="38"/>
      <c r="AO524" s="38"/>
      <c r="AP524" s="38"/>
      <c r="AQ524" s="38"/>
      <c r="AR524" s="38" t="s">
        <v>2361</v>
      </c>
      <c r="AS524" s="38"/>
      <c r="AT524" s="38"/>
      <c r="AU524" s="38"/>
      <c r="AV524" s="90"/>
      <c r="AW524" s="90"/>
      <c r="AX524" s="90"/>
      <c r="AY524" s="90"/>
      <c r="BC524" s="50">
        <v>453</v>
      </c>
    </row>
    <row r="525" spans="1:55" s="252" customFormat="1" ht="12.95" customHeight="1">
      <c r="A525" s="211" t="s">
        <v>350</v>
      </c>
      <c r="B525" s="229"/>
      <c r="C525" s="229"/>
      <c r="D525" s="239">
        <v>220034745</v>
      </c>
      <c r="E525" s="321" t="s">
        <v>3650</v>
      </c>
      <c r="F525" s="240">
        <v>22100675</v>
      </c>
      <c r="G525" s="38"/>
      <c r="H525" s="38" t="s">
        <v>2362</v>
      </c>
      <c r="I525" s="38" t="s">
        <v>488</v>
      </c>
      <c r="J525" s="38" t="s">
        <v>2363</v>
      </c>
      <c r="K525" s="38" t="s">
        <v>104</v>
      </c>
      <c r="L525" s="242" t="s">
        <v>105</v>
      </c>
      <c r="M525" s="38"/>
      <c r="N525" s="40" t="s">
        <v>106</v>
      </c>
      <c r="O525" s="40" t="s">
        <v>107</v>
      </c>
      <c r="P525" s="38" t="s">
        <v>108</v>
      </c>
      <c r="Q525" s="40" t="s">
        <v>435</v>
      </c>
      <c r="R525" s="38" t="s">
        <v>110</v>
      </c>
      <c r="S525" s="40" t="s">
        <v>107</v>
      </c>
      <c r="T525" s="38" t="s">
        <v>111</v>
      </c>
      <c r="U525" s="38" t="s">
        <v>112</v>
      </c>
      <c r="V525" s="101">
        <v>60</v>
      </c>
      <c r="W525" s="38" t="s">
        <v>113</v>
      </c>
      <c r="X525" s="40"/>
      <c r="Y525" s="40"/>
      <c r="Z525" s="40"/>
      <c r="AA525" s="61"/>
      <c r="AB525" s="39">
        <v>90</v>
      </c>
      <c r="AC525" s="39">
        <v>10</v>
      </c>
      <c r="AD525" s="246" t="s">
        <v>129</v>
      </c>
      <c r="AE525" s="271" t="s">
        <v>115</v>
      </c>
      <c r="AF525" s="247">
        <v>13</v>
      </c>
      <c r="AG525" s="104">
        <v>726.25</v>
      </c>
      <c r="AH525" s="248">
        <f t="shared" si="39"/>
        <v>9441.25</v>
      </c>
      <c r="AI525" s="249">
        <f t="shared" si="38"/>
        <v>10574.2</v>
      </c>
      <c r="AJ525" s="250"/>
      <c r="AK525" s="250"/>
      <c r="AL525" s="250"/>
      <c r="AM525" s="36" t="s">
        <v>116</v>
      </c>
      <c r="AN525" s="38"/>
      <c r="AO525" s="38"/>
      <c r="AP525" s="38"/>
      <c r="AQ525" s="38"/>
      <c r="AR525" s="38" t="s">
        <v>2364</v>
      </c>
      <c r="AS525" s="38"/>
      <c r="AT525" s="38"/>
      <c r="AU525" s="38"/>
      <c r="AV525" s="90"/>
      <c r="AW525" s="90"/>
      <c r="AX525" s="90"/>
      <c r="AY525" s="90"/>
      <c r="BC525" s="50">
        <v>454</v>
      </c>
    </row>
    <row r="526" spans="1:55" s="252" customFormat="1" ht="12.95" customHeight="1">
      <c r="A526" s="211" t="s">
        <v>350</v>
      </c>
      <c r="B526" s="229"/>
      <c r="C526" s="229"/>
      <c r="D526" s="239">
        <v>220034746</v>
      </c>
      <c r="E526" s="321" t="s">
        <v>3651</v>
      </c>
      <c r="F526" s="240">
        <v>22100676</v>
      </c>
      <c r="G526" s="38"/>
      <c r="H526" s="38" t="s">
        <v>2362</v>
      </c>
      <c r="I526" s="38" t="s">
        <v>488</v>
      </c>
      <c r="J526" s="38" t="s">
        <v>2363</v>
      </c>
      <c r="K526" s="38" t="s">
        <v>104</v>
      </c>
      <c r="L526" s="242" t="s">
        <v>105</v>
      </c>
      <c r="M526" s="38"/>
      <c r="N526" s="40" t="s">
        <v>106</v>
      </c>
      <c r="O526" s="40" t="s">
        <v>107</v>
      </c>
      <c r="P526" s="38" t="s">
        <v>108</v>
      </c>
      <c r="Q526" s="40" t="s">
        <v>435</v>
      </c>
      <c r="R526" s="38" t="s">
        <v>110</v>
      </c>
      <c r="S526" s="40" t="s">
        <v>107</v>
      </c>
      <c r="T526" s="38" t="s">
        <v>111</v>
      </c>
      <c r="U526" s="38" t="s">
        <v>112</v>
      </c>
      <c r="V526" s="101">
        <v>60</v>
      </c>
      <c r="W526" s="38" t="s">
        <v>113</v>
      </c>
      <c r="X526" s="40"/>
      <c r="Y526" s="40"/>
      <c r="Z526" s="40"/>
      <c r="AA526" s="61"/>
      <c r="AB526" s="39">
        <v>90</v>
      </c>
      <c r="AC526" s="39">
        <v>10</v>
      </c>
      <c r="AD526" s="246" t="s">
        <v>129</v>
      </c>
      <c r="AE526" s="271" t="s">
        <v>115</v>
      </c>
      <c r="AF526" s="247">
        <v>15</v>
      </c>
      <c r="AG526" s="104">
        <v>726.25</v>
      </c>
      <c r="AH526" s="248">
        <f t="shared" si="39"/>
        <v>10893.75</v>
      </c>
      <c r="AI526" s="249">
        <f t="shared" si="38"/>
        <v>12201.000000000002</v>
      </c>
      <c r="AJ526" s="250"/>
      <c r="AK526" s="250"/>
      <c r="AL526" s="250"/>
      <c r="AM526" s="36" t="s">
        <v>116</v>
      </c>
      <c r="AN526" s="38"/>
      <c r="AO526" s="38"/>
      <c r="AP526" s="38"/>
      <c r="AQ526" s="38"/>
      <c r="AR526" s="38" t="s">
        <v>2365</v>
      </c>
      <c r="AS526" s="38"/>
      <c r="AT526" s="38"/>
      <c r="AU526" s="38"/>
      <c r="AV526" s="90"/>
      <c r="AW526" s="90"/>
      <c r="AX526" s="90"/>
      <c r="AY526" s="90"/>
      <c r="BC526" s="50">
        <v>455</v>
      </c>
    </row>
    <row r="527" spans="1:55" s="252" customFormat="1" ht="12.95" customHeight="1">
      <c r="A527" s="211" t="s">
        <v>350</v>
      </c>
      <c r="B527" s="229"/>
      <c r="C527" s="229"/>
      <c r="D527" s="239">
        <v>220034766</v>
      </c>
      <c r="E527" s="321" t="s">
        <v>3652</v>
      </c>
      <c r="F527" s="240">
        <v>22100677</v>
      </c>
      <c r="G527" s="38"/>
      <c r="H527" s="38" t="s">
        <v>2362</v>
      </c>
      <c r="I527" s="38" t="s">
        <v>488</v>
      </c>
      <c r="J527" s="38" t="s">
        <v>2363</v>
      </c>
      <c r="K527" s="38" t="s">
        <v>104</v>
      </c>
      <c r="L527" s="242" t="s">
        <v>105</v>
      </c>
      <c r="M527" s="38"/>
      <c r="N527" s="40" t="s">
        <v>106</v>
      </c>
      <c r="O527" s="40" t="s">
        <v>107</v>
      </c>
      <c r="P527" s="38" t="s">
        <v>108</v>
      </c>
      <c r="Q527" s="40" t="s">
        <v>435</v>
      </c>
      <c r="R527" s="38" t="s">
        <v>110</v>
      </c>
      <c r="S527" s="40" t="s">
        <v>107</v>
      </c>
      <c r="T527" s="38" t="s">
        <v>111</v>
      </c>
      <c r="U527" s="38" t="s">
        <v>112</v>
      </c>
      <c r="V527" s="101">
        <v>60</v>
      </c>
      <c r="W527" s="38" t="s">
        <v>113</v>
      </c>
      <c r="X527" s="40"/>
      <c r="Y527" s="40"/>
      <c r="Z527" s="40"/>
      <c r="AA527" s="61"/>
      <c r="AB527" s="39">
        <v>90</v>
      </c>
      <c r="AC527" s="39">
        <v>10</v>
      </c>
      <c r="AD527" s="246" t="s">
        <v>129</v>
      </c>
      <c r="AE527" s="271" t="s">
        <v>115</v>
      </c>
      <c r="AF527" s="247">
        <v>16</v>
      </c>
      <c r="AG527" s="104">
        <v>726.25</v>
      </c>
      <c r="AH527" s="248">
        <f t="shared" si="39"/>
        <v>11620</v>
      </c>
      <c r="AI527" s="249">
        <f t="shared" si="38"/>
        <v>13014.400000000001</v>
      </c>
      <c r="AJ527" s="250"/>
      <c r="AK527" s="250"/>
      <c r="AL527" s="250"/>
      <c r="AM527" s="36" t="s">
        <v>116</v>
      </c>
      <c r="AN527" s="38"/>
      <c r="AO527" s="38"/>
      <c r="AP527" s="38"/>
      <c r="AQ527" s="38"/>
      <c r="AR527" s="38" t="s">
        <v>2366</v>
      </c>
      <c r="AS527" s="38"/>
      <c r="AT527" s="38"/>
      <c r="AU527" s="38"/>
      <c r="AV527" s="90"/>
      <c r="AW527" s="90"/>
      <c r="AX527" s="90"/>
      <c r="AY527" s="90"/>
      <c r="BC527" s="50">
        <v>456</v>
      </c>
    </row>
    <row r="528" spans="1:55" s="252" customFormat="1" ht="12.95" customHeight="1">
      <c r="A528" s="211" t="s">
        <v>350</v>
      </c>
      <c r="B528" s="229"/>
      <c r="C528" s="229"/>
      <c r="D528" s="239">
        <v>220034767</v>
      </c>
      <c r="E528" s="321" t="s">
        <v>3653</v>
      </c>
      <c r="F528" s="240">
        <v>22100678</v>
      </c>
      <c r="G528" s="38"/>
      <c r="H528" s="38" t="s">
        <v>2362</v>
      </c>
      <c r="I528" s="38" t="s">
        <v>488</v>
      </c>
      <c r="J528" s="38" t="s">
        <v>2363</v>
      </c>
      <c r="K528" s="38" t="s">
        <v>104</v>
      </c>
      <c r="L528" s="242" t="s">
        <v>105</v>
      </c>
      <c r="M528" s="38"/>
      <c r="N528" s="40" t="s">
        <v>106</v>
      </c>
      <c r="O528" s="40" t="s">
        <v>107</v>
      </c>
      <c r="P528" s="38" t="s">
        <v>108</v>
      </c>
      <c r="Q528" s="40" t="s">
        <v>435</v>
      </c>
      <c r="R528" s="38" t="s">
        <v>110</v>
      </c>
      <c r="S528" s="40" t="s">
        <v>107</v>
      </c>
      <c r="T528" s="38" t="s">
        <v>111</v>
      </c>
      <c r="U528" s="38" t="s">
        <v>112</v>
      </c>
      <c r="V528" s="101">
        <v>60</v>
      </c>
      <c r="W528" s="38" t="s">
        <v>113</v>
      </c>
      <c r="X528" s="40"/>
      <c r="Y528" s="40"/>
      <c r="Z528" s="40"/>
      <c r="AA528" s="61"/>
      <c r="AB528" s="39">
        <v>90</v>
      </c>
      <c r="AC528" s="39">
        <v>10</v>
      </c>
      <c r="AD528" s="246" t="s">
        <v>129</v>
      </c>
      <c r="AE528" s="271" t="s">
        <v>115</v>
      </c>
      <c r="AF528" s="247">
        <v>19</v>
      </c>
      <c r="AG528" s="104">
        <v>1000.5</v>
      </c>
      <c r="AH528" s="248">
        <f t="shared" si="39"/>
        <v>19009.5</v>
      </c>
      <c r="AI528" s="249">
        <f t="shared" si="38"/>
        <v>21290.640000000003</v>
      </c>
      <c r="AJ528" s="250"/>
      <c r="AK528" s="250"/>
      <c r="AL528" s="250"/>
      <c r="AM528" s="36" t="s">
        <v>116</v>
      </c>
      <c r="AN528" s="38"/>
      <c r="AO528" s="38"/>
      <c r="AP528" s="38"/>
      <c r="AQ528" s="38"/>
      <c r="AR528" s="38" t="s">
        <v>2367</v>
      </c>
      <c r="AS528" s="38"/>
      <c r="AT528" s="38"/>
      <c r="AU528" s="38"/>
      <c r="AV528" s="90"/>
      <c r="AW528" s="90"/>
      <c r="AX528" s="90"/>
      <c r="AY528" s="90"/>
      <c r="BC528" s="50">
        <v>457</v>
      </c>
    </row>
    <row r="529" spans="1:257" s="252" customFormat="1" ht="12.95" customHeight="1">
      <c r="A529" s="211" t="s">
        <v>333</v>
      </c>
      <c r="B529" s="229"/>
      <c r="C529" s="229"/>
      <c r="D529" s="239">
        <v>220031697</v>
      </c>
      <c r="E529" s="321" t="s">
        <v>3654</v>
      </c>
      <c r="F529" s="240">
        <v>22100577</v>
      </c>
      <c r="G529" s="241"/>
      <c r="H529" s="241" t="s">
        <v>487</v>
      </c>
      <c r="I529" s="38" t="s">
        <v>488</v>
      </c>
      <c r="J529" s="241" t="s">
        <v>489</v>
      </c>
      <c r="K529" s="241" t="s">
        <v>104</v>
      </c>
      <c r="L529" s="242"/>
      <c r="M529" s="241"/>
      <c r="N529" s="243" t="s">
        <v>106</v>
      </c>
      <c r="O529" s="243" t="s">
        <v>107</v>
      </c>
      <c r="P529" s="241" t="s">
        <v>108</v>
      </c>
      <c r="Q529" s="243" t="s">
        <v>1094</v>
      </c>
      <c r="R529" s="241" t="s">
        <v>110</v>
      </c>
      <c r="S529" s="243" t="s">
        <v>107</v>
      </c>
      <c r="T529" s="241" t="s">
        <v>122</v>
      </c>
      <c r="U529" s="241" t="s">
        <v>112</v>
      </c>
      <c r="V529" s="243">
        <v>60</v>
      </c>
      <c r="W529" s="38" t="s">
        <v>113</v>
      </c>
      <c r="X529" s="243"/>
      <c r="Y529" s="243"/>
      <c r="Z529" s="243"/>
      <c r="AA529" s="244"/>
      <c r="AB529" s="245">
        <v>90</v>
      </c>
      <c r="AC529" s="245">
        <v>10</v>
      </c>
      <c r="AD529" s="246" t="s">
        <v>129</v>
      </c>
      <c r="AE529" s="241" t="s">
        <v>115</v>
      </c>
      <c r="AF529" s="247">
        <v>14</v>
      </c>
      <c r="AG529" s="104">
        <v>1175.5</v>
      </c>
      <c r="AH529" s="248">
        <v>0</v>
      </c>
      <c r="AI529" s="249">
        <f t="shared" si="38"/>
        <v>0</v>
      </c>
      <c r="AJ529" s="250"/>
      <c r="AK529" s="250"/>
      <c r="AL529" s="250"/>
      <c r="AM529" s="251" t="s">
        <v>116</v>
      </c>
      <c r="AN529" s="241"/>
      <c r="AO529" s="241"/>
      <c r="AP529" s="241"/>
      <c r="AQ529" s="241"/>
      <c r="AR529" s="38" t="s">
        <v>2368</v>
      </c>
      <c r="AS529" s="241"/>
      <c r="AT529" s="241"/>
      <c r="AU529" s="241"/>
      <c r="AV529" s="90"/>
      <c r="AW529" s="90"/>
      <c r="AX529" s="90"/>
      <c r="AY529" s="90"/>
      <c r="BC529" s="50">
        <v>458</v>
      </c>
    </row>
    <row r="530" spans="1:257" s="252" customFormat="1" ht="12.95" customHeight="1">
      <c r="A530" s="451" t="s">
        <v>333</v>
      </c>
      <c r="B530" s="448"/>
      <c r="C530" s="448"/>
      <c r="D530" s="451">
        <v>220031697</v>
      </c>
      <c r="E530" s="451" t="s">
        <v>3845</v>
      </c>
      <c r="F530" s="451">
        <v>22100577</v>
      </c>
      <c r="G530" s="328"/>
      <c r="H530" s="445" t="s">
        <v>487</v>
      </c>
      <c r="I530" s="445" t="s">
        <v>488</v>
      </c>
      <c r="J530" s="445" t="s">
        <v>489</v>
      </c>
      <c r="K530" s="348" t="s">
        <v>104</v>
      </c>
      <c r="L530" s="348"/>
      <c r="M530" s="327" t="s">
        <v>121</v>
      </c>
      <c r="N530" s="348" t="s">
        <v>83</v>
      </c>
      <c r="O530" s="347" t="s">
        <v>107</v>
      </c>
      <c r="P530" s="350" t="s">
        <v>108</v>
      </c>
      <c r="Q530" s="327" t="s">
        <v>1094</v>
      </c>
      <c r="R530" s="327" t="s">
        <v>110</v>
      </c>
      <c r="S530" s="347" t="s">
        <v>107</v>
      </c>
      <c r="T530" s="350" t="s">
        <v>122</v>
      </c>
      <c r="U530" s="327" t="s">
        <v>112</v>
      </c>
      <c r="V530" s="327">
        <v>60</v>
      </c>
      <c r="W530" s="327" t="s">
        <v>113</v>
      </c>
      <c r="X530" s="327"/>
      <c r="Y530" s="327"/>
      <c r="Z530" s="327"/>
      <c r="AA530" s="579">
        <v>30</v>
      </c>
      <c r="AB530" s="327">
        <v>60</v>
      </c>
      <c r="AC530" s="579">
        <v>10</v>
      </c>
      <c r="AD530" s="327" t="s">
        <v>129</v>
      </c>
      <c r="AE530" s="327" t="s">
        <v>115</v>
      </c>
      <c r="AF530" s="591">
        <v>12</v>
      </c>
      <c r="AG530" s="597">
        <v>1175.5</v>
      </c>
      <c r="AH530" s="602">
        <f t="shared" ref="AH530:AH561" si="40">AF530*AG530</f>
        <v>14106</v>
      </c>
      <c r="AI530" s="616">
        <f t="shared" si="38"/>
        <v>15798.720000000001</v>
      </c>
      <c r="AJ530" s="349"/>
      <c r="AK530" s="349"/>
      <c r="AL530" s="349"/>
      <c r="AM530" s="637" t="s">
        <v>116</v>
      </c>
      <c r="AN530" s="644"/>
      <c r="AO530" s="644"/>
      <c r="AP530" s="327"/>
      <c r="AQ530" s="327"/>
      <c r="AR530" s="327" t="s">
        <v>2368</v>
      </c>
      <c r="AS530" s="328"/>
      <c r="AT530" s="327"/>
      <c r="AU530" s="327"/>
      <c r="AV530" s="327"/>
      <c r="AW530" s="327"/>
      <c r="AX530" s="327"/>
      <c r="AY530" s="327"/>
      <c r="AZ530" s="680"/>
      <c r="BA530" s="329"/>
      <c r="BB530" s="446" t="e">
        <f>VLOOKUP(#REF!,E1:BC527,52,0)</f>
        <v>#REF!</v>
      </c>
      <c r="BC530" s="446" t="e">
        <f>BB530+0.5</f>
        <v>#REF!</v>
      </c>
      <c r="BD530" s="329"/>
      <c r="BE530" s="329"/>
      <c r="BF530" s="329"/>
      <c r="BG530" s="329"/>
      <c r="BH530" s="329"/>
      <c r="BI530" s="329"/>
      <c r="BJ530" s="329"/>
      <c r="BK530" s="329"/>
      <c r="BL530" s="329"/>
      <c r="BM530" s="329"/>
      <c r="BN530" s="329"/>
      <c r="BO530" s="329"/>
      <c r="BP530" s="329"/>
      <c r="BQ530" s="329"/>
      <c r="BR530" s="329"/>
      <c r="BS530" s="329"/>
      <c r="BT530" s="329"/>
      <c r="BU530" s="329"/>
      <c r="BV530" s="329"/>
      <c r="BW530" s="329"/>
      <c r="BX530" s="329"/>
      <c r="BY530" s="329"/>
      <c r="BZ530" s="329"/>
      <c r="CA530" s="329"/>
      <c r="CB530" s="329"/>
      <c r="CC530" s="329"/>
      <c r="CD530" s="329"/>
      <c r="CE530" s="329"/>
      <c r="CF530" s="329"/>
      <c r="CG530" s="329"/>
      <c r="CH530" s="329"/>
      <c r="CI530" s="329"/>
      <c r="CJ530" s="329"/>
      <c r="CK530" s="329"/>
      <c r="CL530" s="329"/>
      <c r="CM530" s="329"/>
      <c r="CN530" s="329"/>
      <c r="CO530" s="329"/>
      <c r="CP530" s="329"/>
      <c r="CQ530" s="329"/>
      <c r="CR530" s="329"/>
      <c r="CS530" s="329"/>
      <c r="CT530" s="329"/>
      <c r="CU530" s="329"/>
      <c r="CV530" s="329"/>
      <c r="CW530" s="329"/>
      <c r="CX530" s="329"/>
      <c r="CY530" s="329"/>
      <c r="CZ530" s="329"/>
      <c r="DA530" s="329"/>
      <c r="DB530" s="329"/>
      <c r="DC530" s="329"/>
      <c r="DD530" s="329"/>
      <c r="DE530" s="329"/>
      <c r="DF530" s="329"/>
      <c r="DG530" s="329"/>
      <c r="DH530" s="329"/>
      <c r="DI530" s="329"/>
      <c r="DJ530" s="329"/>
      <c r="DK530" s="329"/>
      <c r="DL530" s="329"/>
      <c r="DM530" s="329"/>
      <c r="DN530" s="329"/>
      <c r="DO530" s="329"/>
      <c r="DP530" s="329"/>
      <c r="DQ530" s="329"/>
      <c r="DR530" s="329"/>
      <c r="DS530" s="329"/>
      <c r="DT530" s="329"/>
      <c r="DU530" s="329"/>
      <c r="DV530" s="329"/>
      <c r="DW530" s="329"/>
      <c r="DX530" s="329"/>
      <c r="DY530" s="329"/>
      <c r="DZ530" s="329"/>
      <c r="EA530" s="329"/>
      <c r="EB530" s="329"/>
      <c r="EC530" s="329"/>
      <c r="ED530" s="329"/>
      <c r="EE530" s="329"/>
      <c r="EF530" s="329"/>
      <c r="EG530" s="329"/>
      <c r="EH530" s="329"/>
      <c r="EI530" s="329"/>
      <c r="EJ530" s="329"/>
      <c r="EK530" s="329"/>
      <c r="EL530" s="329"/>
      <c r="EM530" s="329"/>
      <c r="EN530" s="329"/>
      <c r="EO530" s="329"/>
      <c r="EP530" s="329"/>
      <c r="EQ530" s="329"/>
      <c r="ER530" s="329"/>
      <c r="ES530" s="329"/>
      <c r="ET530" s="329"/>
      <c r="EU530" s="329"/>
      <c r="EV530" s="329"/>
      <c r="EW530" s="329"/>
      <c r="EX530" s="329"/>
      <c r="EY530" s="329"/>
      <c r="EZ530" s="329"/>
      <c r="FA530" s="329"/>
      <c r="FB530" s="329"/>
      <c r="FC530" s="329"/>
      <c r="FD530" s="329"/>
      <c r="FE530" s="329"/>
      <c r="FF530" s="329"/>
      <c r="FG530" s="329"/>
      <c r="FH530" s="329"/>
      <c r="FI530" s="329"/>
      <c r="FJ530" s="329"/>
      <c r="FK530" s="329"/>
      <c r="FL530" s="329"/>
      <c r="FM530" s="329"/>
      <c r="FN530" s="329"/>
      <c r="FO530" s="329"/>
      <c r="FP530" s="329"/>
      <c r="FQ530" s="329"/>
      <c r="FR530" s="329"/>
      <c r="FS530" s="329"/>
      <c r="FT530" s="329"/>
      <c r="FU530" s="329"/>
      <c r="FV530" s="329"/>
      <c r="FW530" s="329"/>
      <c r="FX530" s="329"/>
      <c r="FY530" s="329"/>
      <c r="FZ530" s="329"/>
      <c r="GA530" s="329"/>
      <c r="GB530" s="329"/>
      <c r="GC530" s="329"/>
      <c r="GD530" s="329"/>
      <c r="GE530" s="329"/>
      <c r="GF530" s="329"/>
      <c r="GG530" s="329"/>
      <c r="GH530" s="329"/>
      <c r="GI530" s="329"/>
      <c r="GJ530" s="329"/>
      <c r="GK530" s="329"/>
      <c r="GL530" s="329"/>
      <c r="GM530" s="329"/>
      <c r="GN530" s="329"/>
      <c r="GO530" s="329"/>
      <c r="GP530" s="329"/>
      <c r="GQ530" s="329"/>
      <c r="GR530" s="329"/>
      <c r="GS530" s="329"/>
      <c r="GT530" s="329"/>
      <c r="GU530" s="329"/>
      <c r="GV530" s="329"/>
      <c r="GW530" s="329"/>
      <c r="GX530" s="329"/>
      <c r="GY530" s="329"/>
      <c r="GZ530" s="329"/>
      <c r="HA530" s="329"/>
      <c r="HB530" s="329"/>
      <c r="HC530" s="329"/>
      <c r="HD530" s="329"/>
      <c r="HE530" s="329"/>
      <c r="HF530" s="329"/>
      <c r="HG530" s="329"/>
      <c r="HH530" s="329"/>
      <c r="HI530" s="329"/>
      <c r="HJ530" s="329"/>
      <c r="HK530" s="329"/>
      <c r="HL530" s="329"/>
      <c r="HM530" s="329"/>
      <c r="HN530" s="329"/>
      <c r="HO530" s="329"/>
      <c r="HP530" s="329"/>
      <c r="HQ530" s="329"/>
      <c r="HR530" s="329"/>
      <c r="HS530" s="329"/>
      <c r="HT530" s="329"/>
      <c r="HU530" s="329"/>
      <c r="HV530" s="329"/>
      <c r="HW530" s="329"/>
      <c r="HX530" s="329"/>
      <c r="HY530" s="329"/>
      <c r="HZ530" s="329"/>
      <c r="IA530" s="329"/>
      <c r="IB530" s="329"/>
      <c r="IC530" s="329"/>
      <c r="ID530" s="329"/>
      <c r="IE530" s="329"/>
      <c r="IF530" s="329"/>
      <c r="IG530" s="329"/>
      <c r="IH530" s="329"/>
      <c r="II530" s="329"/>
      <c r="IJ530" s="329"/>
      <c r="IK530" s="329"/>
      <c r="IL530" s="329"/>
      <c r="IM530" s="329"/>
      <c r="IN530" s="329"/>
      <c r="IO530" s="329"/>
      <c r="IP530" s="329"/>
      <c r="IQ530" s="329"/>
      <c r="IR530" s="329"/>
      <c r="IS530" s="329"/>
      <c r="IT530" s="329"/>
      <c r="IU530" s="329"/>
      <c r="IV530" s="329"/>
      <c r="IW530" s="329"/>
    </row>
    <row r="531" spans="1:257" s="252" customFormat="1" ht="12.95" customHeight="1">
      <c r="A531" s="211" t="s">
        <v>350</v>
      </c>
      <c r="B531" s="229"/>
      <c r="C531" s="229"/>
      <c r="D531" s="239">
        <v>220034655</v>
      </c>
      <c r="E531" s="321" t="s">
        <v>1339</v>
      </c>
      <c r="F531" s="240">
        <v>22100628</v>
      </c>
      <c r="G531" s="38"/>
      <c r="H531" s="38" t="s">
        <v>2369</v>
      </c>
      <c r="I531" s="38" t="s">
        <v>498</v>
      </c>
      <c r="J531" s="38" t="s">
        <v>2370</v>
      </c>
      <c r="K531" s="38" t="s">
        <v>104</v>
      </c>
      <c r="L531" s="242" t="s">
        <v>105</v>
      </c>
      <c r="M531" s="38" t="s">
        <v>121</v>
      </c>
      <c r="N531" s="40" t="s">
        <v>83</v>
      </c>
      <c r="O531" s="40" t="s">
        <v>107</v>
      </c>
      <c r="P531" s="38" t="s">
        <v>108</v>
      </c>
      <c r="Q531" s="40" t="s">
        <v>109</v>
      </c>
      <c r="R531" s="38" t="s">
        <v>110</v>
      </c>
      <c r="S531" s="40" t="s">
        <v>107</v>
      </c>
      <c r="T531" s="38" t="s">
        <v>122</v>
      </c>
      <c r="U531" s="38" t="s">
        <v>112</v>
      </c>
      <c r="V531" s="101">
        <v>60</v>
      </c>
      <c r="W531" s="38" t="s">
        <v>113</v>
      </c>
      <c r="X531" s="40"/>
      <c r="Y531" s="40"/>
      <c r="Z531" s="40"/>
      <c r="AA531" s="265">
        <v>30</v>
      </c>
      <c r="AB531" s="266">
        <v>60</v>
      </c>
      <c r="AC531" s="266">
        <v>10</v>
      </c>
      <c r="AD531" s="246" t="s">
        <v>129</v>
      </c>
      <c r="AE531" s="271" t="s">
        <v>115</v>
      </c>
      <c r="AF531" s="247">
        <v>80</v>
      </c>
      <c r="AG531" s="104">
        <v>325.5</v>
      </c>
      <c r="AH531" s="248">
        <f t="shared" si="40"/>
        <v>26040</v>
      </c>
      <c r="AI531" s="249">
        <f t="shared" si="38"/>
        <v>29164.800000000003</v>
      </c>
      <c r="AJ531" s="250"/>
      <c r="AK531" s="250"/>
      <c r="AL531" s="250"/>
      <c r="AM531" s="36" t="s">
        <v>116</v>
      </c>
      <c r="AN531" s="38"/>
      <c r="AO531" s="38"/>
      <c r="AP531" s="38"/>
      <c r="AQ531" s="38"/>
      <c r="AR531" s="38" t="s">
        <v>2371</v>
      </c>
      <c r="AS531" s="38"/>
      <c r="AT531" s="38"/>
      <c r="AU531" s="38"/>
      <c r="AV531" s="90"/>
      <c r="AW531" s="90"/>
      <c r="AX531" s="90"/>
      <c r="AY531" s="90"/>
      <c r="BC531" s="50">
        <v>459</v>
      </c>
    </row>
    <row r="532" spans="1:257" s="252" customFormat="1" ht="12.95" customHeight="1">
      <c r="A532" s="211" t="s">
        <v>350</v>
      </c>
      <c r="B532" s="229"/>
      <c r="C532" s="229"/>
      <c r="D532" s="239">
        <v>220034658</v>
      </c>
      <c r="E532" s="321" t="s">
        <v>1340</v>
      </c>
      <c r="F532" s="240">
        <v>22100629</v>
      </c>
      <c r="G532" s="38"/>
      <c r="H532" s="38" t="s">
        <v>2369</v>
      </c>
      <c r="I532" s="38" t="s">
        <v>498</v>
      </c>
      <c r="J532" s="38" t="s">
        <v>2370</v>
      </c>
      <c r="K532" s="38" t="s">
        <v>104</v>
      </c>
      <c r="L532" s="242" t="s">
        <v>105</v>
      </c>
      <c r="M532" s="38" t="s">
        <v>121</v>
      </c>
      <c r="N532" s="40" t="s">
        <v>83</v>
      </c>
      <c r="O532" s="40" t="s">
        <v>107</v>
      </c>
      <c r="P532" s="38" t="s">
        <v>108</v>
      </c>
      <c r="Q532" s="40" t="s">
        <v>109</v>
      </c>
      <c r="R532" s="38" t="s">
        <v>110</v>
      </c>
      <c r="S532" s="40" t="s">
        <v>107</v>
      </c>
      <c r="T532" s="38" t="s">
        <v>122</v>
      </c>
      <c r="U532" s="38" t="s">
        <v>112</v>
      </c>
      <c r="V532" s="101">
        <v>60</v>
      </c>
      <c r="W532" s="38" t="s">
        <v>113</v>
      </c>
      <c r="X532" s="40"/>
      <c r="Y532" s="40"/>
      <c r="Z532" s="40"/>
      <c r="AA532" s="265">
        <v>30</v>
      </c>
      <c r="AB532" s="266">
        <v>60</v>
      </c>
      <c r="AC532" s="266">
        <v>10</v>
      </c>
      <c r="AD532" s="246" t="s">
        <v>129</v>
      </c>
      <c r="AE532" s="271" t="s">
        <v>115</v>
      </c>
      <c r="AF532" s="247">
        <v>310</v>
      </c>
      <c r="AG532" s="104">
        <v>173.25</v>
      </c>
      <c r="AH532" s="248">
        <f t="shared" si="40"/>
        <v>53707.5</v>
      </c>
      <c r="AI532" s="249">
        <f t="shared" si="38"/>
        <v>60152.400000000009</v>
      </c>
      <c r="AJ532" s="250"/>
      <c r="AK532" s="250"/>
      <c r="AL532" s="250"/>
      <c r="AM532" s="36" t="s">
        <v>116</v>
      </c>
      <c r="AN532" s="38"/>
      <c r="AO532" s="38"/>
      <c r="AP532" s="38"/>
      <c r="AQ532" s="38"/>
      <c r="AR532" s="38" t="s">
        <v>2372</v>
      </c>
      <c r="AS532" s="38"/>
      <c r="AT532" s="38"/>
      <c r="AU532" s="38"/>
      <c r="AV532" s="90"/>
      <c r="AW532" s="90"/>
      <c r="AX532" s="90"/>
      <c r="AY532" s="90"/>
      <c r="BC532" s="50">
        <v>460</v>
      </c>
    </row>
    <row r="533" spans="1:257" s="252" customFormat="1" ht="12.95" customHeight="1">
      <c r="A533" s="211" t="s">
        <v>350</v>
      </c>
      <c r="B533" s="229"/>
      <c r="C533" s="229"/>
      <c r="D533" s="239">
        <v>220034659</v>
      </c>
      <c r="E533" s="321" t="s">
        <v>1341</v>
      </c>
      <c r="F533" s="240">
        <v>22100630</v>
      </c>
      <c r="G533" s="38"/>
      <c r="H533" s="38" t="s">
        <v>2369</v>
      </c>
      <c r="I533" s="38" t="s">
        <v>498</v>
      </c>
      <c r="J533" s="38" t="s">
        <v>2370</v>
      </c>
      <c r="K533" s="38" t="s">
        <v>104</v>
      </c>
      <c r="L533" s="242" t="s">
        <v>105</v>
      </c>
      <c r="M533" s="38" t="s">
        <v>121</v>
      </c>
      <c r="N533" s="40" t="s">
        <v>83</v>
      </c>
      <c r="O533" s="40" t="s">
        <v>107</v>
      </c>
      <c r="P533" s="38" t="s">
        <v>108</v>
      </c>
      <c r="Q533" s="40" t="s">
        <v>109</v>
      </c>
      <c r="R533" s="38" t="s">
        <v>110</v>
      </c>
      <c r="S533" s="40" t="s">
        <v>107</v>
      </c>
      <c r="T533" s="38" t="s">
        <v>122</v>
      </c>
      <c r="U533" s="38" t="s">
        <v>112</v>
      </c>
      <c r="V533" s="101">
        <v>60</v>
      </c>
      <c r="W533" s="38" t="s">
        <v>113</v>
      </c>
      <c r="X533" s="40"/>
      <c r="Y533" s="40"/>
      <c r="Z533" s="40"/>
      <c r="AA533" s="265">
        <v>30</v>
      </c>
      <c r="AB533" s="266">
        <v>60</v>
      </c>
      <c r="AC533" s="266">
        <v>10</v>
      </c>
      <c r="AD533" s="246" t="s">
        <v>129</v>
      </c>
      <c r="AE533" s="271" t="s">
        <v>115</v>
      </c>
      <c r="AF533" s="247">
        <v>80</v>
      </c>
      <c r="AG533" s="104">
        <v>321.56</v>
      </c>
      <c r="AH533" s="248">
        <f t="shared" si="40"/>
        <v>25724.799999999999</v>
      </c>
      <c r="AI533" s="249">
        <f t="shared" ref="AI533:AI596" si="41">AH533*1.12</f>
        <v>28811.776000000002</v>
      </c>
      <c r="AJ533" s="250"/>
      <c r="AK533" s="250"/>
      <c r="AL533" s="250"/>
      <c r="AM533" s="36" t="s">
        <v>116</v>
      </c>
      <c r="AN533" s="38"/>
      <c r="AO533" s="38"/>
      <c r="AP533" s="38"/>
      <c r="AQ533" s="38"/>
      <c r="AR533" s="38" t="s">
        <v>2373</v>
      </c>
      <c r="AS533" s="38"/>
      <c r="AT533" s="38"/>
      <c r="AU533" s="38"/>
      <c r="AV533" s="90"/>
      <c r="AW533" s="90"/>
      <c r="AX533" s="90"/>
      <c r="AY533" s="90"/>
      <c r="BC533" s="50">
        <v>461</v>
      </c>
    </row>
    <row r="534" spans="1:257" s="252" customFormat="1" ht="12.95" customHeight="1">
      <c r="A534" s="211" t="s">
        <v>350</v>
      </c>
      <c r="B534" s="229"/>
      <c r="C534" s="229"/>
      <c r="D534" s="239">
        <v>220034664</v>
      </c>
      <c r="E534" s="321" t="s">
        <v>1343</v>
      </c>
      <c r="F534" s="240">
        <v>22100631</v>
      </c>
      <c r="G534" s="38"/>
      <c r="H534" s="38" t="s">
        <v>2369</v>
      </c>
      <c r="I534" s="38" t="s">
        <v>498</v>
      </c>
      <c r="J534" s="38" t="s">
        <v>2370</v>
      </c>
      <c r="K534" s="38" t="s">
        <v>104</v>
      </c>
      <c r="L534" s="242" t="s">
        <v>105</v>
      </c>
      <c r="M534" s="38" t="s">
        <v>121</v>
      </c>
      <c r="N534" s="40" t="s">
        <v>83</v>
      </c>
      <c r="O534" s="40" t="s">
        <v>107</v>
      </c>
      <c r="P534" s="38" t="s">
        <v>108</v>
      </c>
      <c r="Q534" s="40" t="s">
        <v>109</v>
      </c>
      <c r="R534" s="38" t="s">
        <v>110</v>
      </c>
      <c r="S534" s="40" t="s">
        <v>107</v>
      </c>
      <c r="T534" s="38" t="s">
        <v>122</v>
      </c>
      <c r="U534" s="38" t="s">
        <v>112</v>
      </c>
      <c r="V534" s="101">
        <v>60</v>
      </c>
      <c r="W534" s="38" t="s">
        <v>113</v>
      </c>
      <c r="X534" s="40"/>
      <c r="Y534" s="40"/>
      <c r="Z534" s="40"/>
      <c r="AA534" s="265">
        <v>30</v>
      </c>
      <c r="AB534" s="266">
        <v>60</v>
      </c>
      <c r="AC534" s="266">
        <v>10</v>
      </c>
      <c r="AD534" s="246" t="s">
        <v>129</v>
      </c>
      <c r="AE534" s="271" t="s">
        <v>115</v>
      </c>
      <c r="AF534" s="247">
        <v>456</v>
      </c>
      <c r="AG534" s="104">
        <v>246.4</v>
      </c>
      <c r="AH534" s="248">
        <f t="shared" si="40"/>
        <v>112358.40000000001</v>
      </c>
      <c r="AI534" s="249">
        <f t="shared" si="41"/>
        <v>125841.40800000002</v>
      </c>
      <c r="AJ534" s="250"/>
      <c r="AK534" s="250"/>
      <c r="AL534" s="250"/>
      <c r="AM534" s="36" t="s">
        <v>116</v>
      </c>
      <c r="AN534" s="38"/>
      <c r="AO534" s="38"/>
      <c r="AP534" s="38"/>
      <c r="AQ534" s="38"/>
      <c r="AR534" s="38" t="s">
        <v>2374</v>
      </c>
      <c r="AS534" s="38"/>
      <c r="AT534" s="38"/>
      <c r="AU534" s="38"/>
      <c r="AV534" s="90"/>
      <c r="AW534" s="90"/>
      <c r="AX534" s="90"/>
      <c r="AY534" s="90"/>
      <c r="BC534" s="50">
        <v>462</v>
      </c>
    </row>
    <row r="535" spans="1:257" s="252" customFormat="1" ht="12.95" customHeight="1">
      <c r="A535" s="211" t="s">
        <v>350</v>
      </c>
      <c r="B535" s="229"/>
      <c r="C535" s="229"/>
      <c r="D535" s="239">
        <v>220034738</v>
      </c>
      <c r="E535" s="321" t="s">
        <v>1346</v>
      </c>
      <c r="F535" s="240">
        <v>22100632</v>
      </c>
      <c r="G535" s="38"/>
      <c r="H535" s="38" t="s">
        <v>2369</v>
      </c>
      <c r="I535" s="38" t="s">
        <v>498</v>
      </c>
      <c r="J535" s="38" t="s">
        <v>2370</v>
      </c>
      <c r="K535" s="38" t="s">
        <v>104</v>
      </c>
      <c r="L535" s="242" t="s">
        <v>105</v>
      </c>
      <c r="M535" s="38" t="s">
        <v>121</v>
      </c>
      <c r="N535" s="40" t="s">
        <v>83</v>
      </c>
      <c r="O535" s="40" t="s">
        <v>107</v>
      </c>
      <c r="P535" s="38" t="s">
        <v>108</v>
      </c>
      <c r="Q535" s="40" t="s">
        <v>109</v>
      </c>
      <c r="R535" s="38" t="s">
        <v>110</v>
      </c>
      <c r="S535" s="40" t="s">
        <v>107</v>
      </c>
      <c r="T535" s="38" t="s">
        <v>122</v>
      </c>
      <c r="U535" s="38" t="s">
        <v>112</v>
      </c>
      <c r="V535" s="101">
        <v>60</v>
      </c>
      <c r="W535" s="38" t="s">
        <v>113</v>
      </c>
      <c r="X535" s="40"/>
      <c r="Y535" s="40"/>
      <c r="Z535" s="40"/>
      <c r="AA535" s="265">
        <v>30</v>
      </c>
      <c r="AB535" s="266">
        <v>60</v>
      </c>
      <c r="AC535" s="266">
        <v>10</v>
      </c>
      <c r="AD535" s="246" t="s">
        <v>129</v>
      </c>
      <c r="AE535" s="271" t="s">
        <v>115</v>
      </c>
      <c r="AF535" s="247">
        <v>36</v>
      </c>
      <c r="AG535" s="104">
        <v>1152</v>
      </c>
      <c r="AH535" s="248">
        <f t="shared" si="40"/>
        <v>41472</v>
      </c>
      <c r="AI535" s="249">
        <f t="shared" si="41"/>
        <v>46448.640000000007</v>
      </c>
      <c r="AJ535" s="250"/>
      <c r="AK535" s="250"/>
      <c r="AL535" s="250"/>
      <c r="AM535" s="36" t="s">
        <v>116</v>
      </c>
      <c r="AN535" s="38"/>
      <c r="AO535" s="38"/>
      <c r="AP535" s="38"/>
      <c r="AQ535" s="38"/>
      <c r="AR535" s="38" t="s">
        <v>2375</v>
      </c>
      <c r="AS535" s="38"/>
      <c r="AT535" s="38"/>
      <c r="AU535" s="38"/>
      <c r="AV535" s="90"/>
      <c r="AW535" s="90"/>
      <c r="AX535" s="90"/>
      <c r="AY535" s="90"/>
      <c r="BC535" s="50">
        <v>463</v>
      </c>
    </row>
    <row r="536" spans="1:257" s="252" customFormat="1" ht="12.95" customHeight="1">
      <c r="A536" s="211" t="s">
        <v>350</v>
      </c>
      <c r="B536" s="229"/>
      <c r="C536" s="229"/>
      <c r="D536" s="239">
        <v>220034741</v>
      </c>
      <c r="E536" s="321" t="s">
        <v>1342</v>
      </c>
      <c r="F536" s="240">
        <v>22100633</v>
      </c>
      <c r="G536" s="38"/>
      <c r="H536" s="38" t="s">
        <v>2369</v>
      </c>
      <c r="I536" s="38" t="s">
        <v>498</v>
      </c>
      <c r="J536" s="38" t="s">
        <v>2370</v>
      </c>
      <c r="K536" s="38" t="s">
        <v>104</v>
      </c>
      <c r="L536" s="242" t="s">
        <v>105</v>
      </c>
      <c r="M536" s="38" t="s">
        <v>121</v>
      </c>
      <c r="N536" s="40" t="s">
        <v>83</v>
      </c>
      <c r="O536" s="40" t="s">
        <v>107</v>
      </c>
      <c r="P536" s="38" t="s">
        <v>108</v>
      </c>
      <c r="Q536" s="40" t="s">
        <v>109</v>
      </c>
      <c r="R536" s="38" t="s">
        <v>110</v>
      </c>
      <c r="S536" s="40" t="s">
        <v>107</v>
      </c>
      <c r="T536" s="38" t="s">
        <v>122</v>
      </c>
      <c r="U536" s="38" t="s">
        <v>112</v>
      </c>
      <c r="V536" s="101">
        <v>60</v>
      </c>
      <c r="W536" s="38" t="s">
        <v>113</v>
      </c>
      <c r="X536" s="40"/>
      <c r="Y536" s="40"/>
      <c r="Z536" s="40"/>
      <c r="AA536" s="265">
        <v>30</v>
      </c>
      <c r="AB536" s="266">
        <v>60</v>
      </c>
      <c r="AC536" s="266">
        <v>10</v>
      </c>
      <c r="AD536" s="246" t="s">
        <v>129</v>
      </c>
      <c r="AE536" s="271" t="s">
        <v>115</v>
      </c>
      <c r="AF536" s="247">
        <v>16</v>
      </c>
      <c r="AG536" s="104">
        <v>667.8</v>
      </c>
      <c r="AH536" s="248">
        <f t="shared" si="40"/>
        <v>10684.8</v>
      </c>
      <c r="AI536" s="249">
        <f t="shared" si="41"/>
        <v>11966.976000000001</v>
      </c>
      <c r="AJ536" s="250"/>
      <c r="AK536" s="250"/>
      <c r="AL536" s="250"/>
      <c r="AM536" s="36" t="s">
        <v>116</v>
      </c>
      <c r="AN536" s="38"/>
      <c r="AO536" s="38"/>
      <c r="AP536" s="38"/>
      <c r="AQ536" s="38"/>
      <c r="AR536" s="38" t="s">
        <v>2376</v>
      </c>
      <c r="AS536" s="38"/>
      <c r="AT536" s="38"/>
      <c r="AU536" s="38"/>
      <c r="AV536" s="90"/>
      <c r="AW536" s="90"/>
      <c r="AX536" s="90"/>
      <c r="AY536" s="90"/>
      <c r="BC536" s="50">
        <v>464</v>
      </c>
    </row>
    <row r="537" spans="1:257" s="252" customFormat="1" ht="12.95" customHeight="1">
      <c r="A537" s="211" t="s">
        <v>350</v>
      </c>
      <c r="B537" s="229"/>
      <c r="C537" s="229"/>
      <c r="D537" s="239">
        <v>220034742</v>
      </c>
      <c r="E537" s="321" t="s">
        <v>1344</v>
      </c>
      <c r="F537" s="240">
        <v>22100634</v>
      </c>
      <c r="G537" s="38"/>
      <c r="H537" s="38" t="s">
        <v>2369</v>
      </c>
      <c r="I537" s="38" t="s">
        <v>498</v>
      </c>
      <c r="J537" s="38" t="s">
        <v>2370</v>
      </c>
      <c r="K537" s="38" t="s">
        <v>104</v>
      </c>
      <c r="L537" s="242" t="s">
        <v>105</v>
      </c>
      <c r="M537" s="38" t="s">
        <v>121</v>
      </c>
      <c r="N537" s="40" t="s">
        <v>83</v>
      </c>
      <c r="O537" s="40" t="s">
        <v>107</v>
      </c>
      <c r="P537" s="38" t="s">
        <v>108</v>
      </c>
      <c r="Q537" s="40" t="s">
        <v>109</v>
      </c>
      <c r="R537" s="38" t="s">
        <v>110</v>
      </c>
      <c r="S537" s="40" t="s">
        <v>107</v>
      </c>
      <c r="T537" s="38" t="s">
        <v>122</v>
      </c>
      <c r="U537" s="38" t="s">
        <v>112</v>
      </c>
      <c r="V537" s="101">
        <v>60</v>
      </c>
      <c r="W537" s="38" t="s">
        <v>113</v>
      </c>
      <c r="X537" s="40"/>
      <c r="Y537" s="40"/>
      <c r="Z537" s="40"/>
      <c r="AA537" s="265">
        <v>30</v>
      </c>
      <c r="AB537" s="266">
        <v>60</v>
      </c>
      <c r="AC537" s="266">
        <v>10</v>
      </c>
      <c r="AD537" s="246" t="s">
        <v>129</v>
      </c>
      <c r="AE537" s="271" t="s">
        <v>115</v>
      </c>
      <c r="AF537" s="247">
        <v>6</v>
      </c>
      <c r="AG537" s="104">
        <v>246.4</v>
      </c>
      <c r="AH537" s="248">
        <f t="shared" si="40"/>
        <v>1478.4</v>
      </c>
      <c r="AI537" s="249">
        <f t="shared" si="41"/>
        <v>1655.8080000000002</v>
      </c>
      <c r="AJ537" s="250"/>
      <c r="AK537" s="250"/>
      <c r="AL537" s="250"/>
      <c r="AM537" s="36" t="s">
        <v>116</v>
      </c>
      <c r="AN537" s="38"/>
      <c r="AO537" s="38"/>
      <c r="AP537" s="38"/>
      <c r="AQ537" s="38"/>
      <c r="AR537" s="38" t="s">
        <v>2377</v>
      </c>
      <c r="AS537" s="38"/>
      <c r="AT537" s="38"/>
      <c r="AU537" s="38"/>
      <c r="AV537" s="90"/>
      <c r="AW537" s="90"/>
      <c r="AX537" s="90"/>
      <c r="AY537" s="90"/>
      <c r="BC537" s="50">
        <v>465</v>
      </c>
    </row>
    <row r="538" spans="1:257" s="252" customFormat="1" ht="12.95" customHeight="1">
      <c r="A538" s="211" t="s">
        <v>350</v>
      </c>
      <c r="B538" s="229"/>
      <c r="C538" s="229"/>
      <c r="D538" s="239">
        <v>220034743</v>
      </c>
      <c r="E538" s="321" t="s">
        <v>1345</v>
      </c>
      <c r="F538" s="240">
        <v>22100635</v>
      </c>
      <c r="G538" s="38"/>
      <c r="H538" s="38" t="s">
        <v>2369</v>
      </c>
      <c r="I538" s="38" t="s">
        <v>498</v>
      </c>
      <c r="J538" s="38" t="s">
        <v>2370</v>
      </c>
      <c r="K538" s="38" t="s">
        <v>104</v>
      </c>
      <c r="L538" s="242" t="s">
        <v>105</v>
      </c>
      <c r="M538" s="38" t="s">
        <v>121</v>
      </c>
      <c r="N538" s="40" t="s">
        <v>83</v>
      </c>
      <c r="O538" s="40" t="s">
        <v>107</v>
      </c>
      <c r="P538" s="38" t="s">
        <v>108</v>
      </c>
      <c r="Q538" s="40" t="s">
        <v>109</v>
      </c>
      <c r="R538" s="38" t="s">
        <v>110</v>
      </c>
      <c r="S538" s="40" t="s">
        <v>107</v>
      </c>
      <c r="T538" s="38" t="s">
        <v>122</v>
      </c>
      <c r="U538" s="38" t="s">
        <v>112</v>
      </c>
      <c r="V538" s="101">
        <v>60</v>
      </c>
      <c r="W538" s="38" t="s">
        <v>113</v>
      </c>
      <c r="X538" s="40"/>
      <c r="Y538" s="40"/>
      <c r="Z538" s="40"/>
      <c r="AA538" s="265">
        <v>30</v>
      </c>
      <c r="AB538" s="266">
        <v>60</v>
      </c>
      <c r="AC538" s="266">
        <v>10</v>
      </c>
      <c r="AD538" s="246" t="s">
        <v>129</v>
      </c>
      <c r="AE538" s="271" t="s">
        <v>115</v>
      </c>
      <c r="AF538" s="247">
        <v>22</v>
      </c>
      <c r="AG538" s="104">
        <v>476.7</v>
      </c>
      <c r="AH538" s="248">
        <f t="shared" si="40"/>
        <v>10487.4</v>
      </c>
      <c r="AI538" s="249">
        <f t="shared" si="41"/>
        <v>11745.888000000001</v>
      </c>
      <c r="AJ538" s="250"/>
      <c r="AK538" s="250"/>
      <c r="AL538" s="250"/>
      <c r="AM538" s="36" t="s">
        <v>116</v>
      </c>
      <c r="AN538" s="38"/>
      <c r="AO538" s="38"/>
      <c r="AP538" s="38"/>
      <c r="AQ538" s="38"/>
      <c r="AR538" s="38" t="s">
        <v>2378</v>
      </c>
      <c r="AS538" s="38"/>
      <c r="AT538" s="38"/>
      <c r="AU538" s="38"/>
      <c r="AV538" s="90"/>
      <c r="AW538" s="90"/>
      <c r="AX538" s="90"/>
      <c r="AY538" s="90"/>
      <c r="BC538" s="50">
        <v>466</v>
      </c>
    </row>
    <row r="539" spans="1:257" s="252" customFormat="1" ht="12.95" customHeight="1">
      <c r="A539" s="211" t="s">
        <v>350</v>
      </c>
      <c r="B539" s="229"/>
      <c r="C539" s="229"/>
      <c r="D539" s="239">
        <v>220034744</v>
      </c>
      <c r="E539" s="321" t="s">
        <v>1347</v>
      </c>
      <c r="F539" s="240">
        <v>22100636</v>
      </c>
      <c r="G539" s="38"/>
      <c r="H539" s="38" t="s">
        <v>2369</v>
      </c>
      <c r="I539" s="38" t="s">
        <v>498</v>
      </c>
      <c r="J539" s="38" t="s">
        <v>2370</v>
      </c>
      <c r="K539" s="38" t="s">
        <v>104</v>
      </c>
      <c r="L539" s="242" t="s">
        <v>105</v>
      </c>
      <c r="M539" s="38" t="s">
        <v>121</v>
      </c>
      <c r="N539" s="40" t="s">
        <v>83</v>
      </c>
      <c r="O539" s="40" t="s">
        <v>107</v>
      </c>
      <c r="P539" s="38" t="s">
        <v>108</v>
      </c>
      <c r="Q539" s="40" t="s">
        <v>109</v>
      </c>
      <c r="R539" s="38" t="s">
        <v>110</v>
      </c>
      <c r="S539" s="40" t="s">
        <v>107</v>
      </c>
      <c r="T539" s="38" t="s">
        <v>122</v>
      </c>
      <c r="U539" s="38" t="s">
        <v>112</v>
      </c>
      <c r="V539" s="101">
        <v>60</v>
      </c>
      <c r="W539" s="38" t="s">
        <v>113</v>
      </c>
      <c r="X539" s="40"/>
      <c r="Y539" s="40"/>
      <c r="Z539" s="40"/>
      <c r="AA539" s="265">
        <v>30</v>
      </c>
      <c r="AB539" s="266">
        <v>60</v>
      </c>
      <c r="AC539" s="266">
        <v>10</v>
      </c>
      <c r="AD539" s="246" t="s">
        <v>129</v>
      </c>
      <c r="AE539" s="271" t="s">
        <v>115</v>
      </c>
      <c r="AF539" s="247">
        <v>12</v>
      </c>
      <c r="AG539" s="104">
        <v>254.1</v>
      </c>
      <c r="AH539" s="248">
        <f t="shared" si="40"/>
        <v>3049.2</v>
      </c>
      <c r="AI539" s="249">
        <f t="shared" si="41"/>
        <v>3415.1040000000003</v>
      </c>
      <c r="AJ539" s="250"/>
      <c r="AK539" s="250"/>
      <c r="AL539" s="250"/>
      <c r="AM539" s="36" t="s">
        <v>116</v>
      </c>
      <c r="AN539" s="38"/>
      <c r="AO539" s="38"/>
      <c r="AP539" s="38"/>
      <c r="AQ539" s="38"/>
      <c r="AR539" s="38" t="s">
        <v>2379</v>
      </c>
      <c r="AS539" s="38"/>
      <c r="AT539" s="38"/>
      <c r="AU539" s="38"/>
      <c r="AV539" s="90"/>
      <c r="AW539" s="90"/>
      <c r="AX539" s="90"/>
      <c r="AY539" s="90"/>
      <c r="BC539" s="50">
        <v>467</v>
      </c>
    </row>
    <row r="540" spans="1:257" s="252" customFormat="1" ht="12.95" customHeight="1">
      <c r="A540" s="211" t="s">
        <v>2152</v>
      </c>
      <c r="B540" s="229"/>
      <c r="C540" s="229"/>
      <c r="D540" s="239">
        <v>220029575</v>
      </c>
      <c r="E540" s="321" t="s">
        <v>1338</v>
      </c>
      <c r="F540" s="240">
        <v>22100720</v>
      </c>
      <c r="G540" s="253"/>
      <c r="H540" s="253" t="s">
        <v>2380</v>
      </c>
      <c r="I540" s="254" t="s">
        <v>498</v>
      </c>
      <c r="J540" s="253" t="s">
        <v>2381</v>
      </c>
      <c r="K540" s="253" t="s">
        <v>104</v>
      </c>
      <c r="L540" s="242"/>
      <c r="M540" s="254" t="s">
        <v>121</v>
      </c>
      <c r="N540" s="255" t="s">
        <v>83</v>
      </c>
      <c r="O540" s="255" t="s">
        <v>107</v>
      </c>
      <c r="P540" s="253" t="s">
        <v>108</v>
      </c>
      <c r="Q540" s="243" t="s">
        <v>2156</v>
      </c>
      <c r="R540" s="253" t="s">
        <v>110</v>
      </c>
      <c r="S540" s="255" t="s">
        <v>107</v>
      </c>
      <c r="T540" s="253" t="s">
        <v>122</v>
      </c>
      <c r="U540" s="253" t="s">
        <v>112</v>
      </c>
      <c r="V540" s="255">
        <v>60</v>
      </c>
      <c r="W540" s="254" t="s">
        <v>113</v>
      </c>
      <c r="X540" s="255"/>
      <c r="Y540" s="255"/>
      <c r="Z540" s="255"/>
      <c r="AA540" s="256">
        <v>30</v>
      </c>
      <c r="AB540" s="257">
        <v>60</v>
      </c>
      <c r="AC540" s="257">
        <v>10</v>
      </c>
      <c r="AD540" s="258" t="s">
        <v>123</v>
      </c>
      <c r="AE540" s="253" t="s">
        <v>115</v>
      </c>
      <c r="AF540" s="259">
        <v>12</v>
      </c>
      <c r="AG540" s="260">
        <v>19137.5</v>
      </c>
      <c r="AH540" s="248">
        <f t="shared" si="40"/>
        <v>229650</v>
      </c>
      <c r="AI540" s="249">
        <f t="shared" si="41"/>
        <v>257208.00000000003</v>
      </c>
      <c r="AJ540" s="250"/>
      <c r="AK540" s="250"/>
      <c r="AL540" s="250"/>
      <c r="AM540" s="261" t="s">
        <v>116</v>
      </c>
      <c r="AN540" s="253"/>
      <c r="AO540" s="253"/>
      <c r="AP540" s="253"/>
      <c r="AQ540" s="253"/>
      <c r="AR540" s="253" t="s">
        <v>2382</v>
      </c>
      <c r="AS540" s="253"/>
      <c r="AT540" s="253"/>
      <c r="AU540" s="253"/>
      <c r="AV540" s="90"/>
      <c r="AW540" s="90"/>
      <c r="AX540" s="90"/>
      <c r="AY540" s="90"/>
      <c r="BC540" s="50">
        <v>468</v>
      </c>
    </row>
    <row r="541" spans="1:257" s="252" customFormat="1" ht="12.95" customHeight="1">
      <c r="A541" s="211" t="s">
        <v>350</v>
      </c>
      <c r="B541" s="229"/>
      <c r="C541" s="229"/>
      <c r="D541" s="239">
        <v>250000365</v>
      </c>
      <c r="E541" s="321" t="s">
        <v>1406</v>
      </c>
      <c r="F541" s="240">
        <v>22100664</v>
      </c>
      <c r="G541" s="38"/>
      <c r="H541" s="38" t="s">
        <v>2383</v>
      </c>
      <c r="I541" s="38" t="s">
        <v>539</v>
      </c>
      <c r="J541" s="38" t="s">
        <v>2384</v>
      </c>
      <c r="K541" s="38" t="s">
        <v>104</v>
      </c>
      <c r="L541" s="242" t="s">
        <v>927</v>
      </c>
      <c r="M541" s="38"/>
      <c r="N541" s="40" t="s">
        <v>106</v>
      </c>
      <c r="O541" s="40" t="s">
        <v>107</v>
      </c>
      <c r="P541" s="38" t="s">
        <v>108</v>
      </c>
      <c r="Q541" s="40" t="s">
        <v>109</v>
      </c>
      <c r="R541" s="38" t="s">
        <v>110</v>
      </c>
      <c r="S541" s="40" t="s">
        <v>107</v>
      </c>
      <c r="T541" s="38" t="s">
        <v>122</v>
      </c>
      <c r="U541" s="38" t="s">
        <v>112</v>
      </c>
      <c r="V541" s="101">
        <v>60</v>
      </c>
      <c r="W541" s="38" t="s">
        <v>113</v>
      </c>
      <c r="X541" s="40"/>
      <c r="Y541" s="40"/>
      <c r="Z541" s="40"/>
      <c r="AA541" s="61"/>
      <c r="AB541" s="39">
        <v>90</v>
      </c>
      <c r="AC541" s="39">
        <v>10</v>
      </c>
      <c r="AD541" s="246" t="s">
        <v>129</v>
      </c>
      <c r="AE541" s="271" t="s">
        <v>115</v>
      </c>
      <c r="AF541" s="247">
        <v>38</v>
      </c>
      <c r="AG541" s="104">
        <v>12126</v>
      </c>
      <c r="AH541" s="248">
        <f t="shared" si="40"/>
        <v>460788</v>
      </c>
      <c r="AI541" s="249">
        <f t="shared" si="41"/>
        <v>516082.56000000006</v>
      </c>
      <c r="AJ541" s="250"/>
      <c r="AK541" s="250"/>
      <c r="AL541" s="250"/>
      <c r="AM541" s="36" t="s">
        <v>116</v>
      </c>
      <c r="AN541" s="38"/>
      <c r="AO541" s="38"/>
      <c r="AP541" s="38"/>
      <c r="AQ541" s="38"/>
      <c r="AR541" s="38" t="s">
        <v>2385</v>
      </c>
      <c r="AS541" s="38"/>
      <c r="AT541" s="38"/>
      <c r="AU541" s="38"/>
      <c r="AV541" s="90"/>
      <c r="AW541" s="90"/>
      <c r="AX541" s="90"/>
      <c r="AY541" s="90"/>
      <c r="BC541" s="50">
        <v>469</v>
      </c>
    </row>
    <row r="542" spans="1:257" s="252" customFormat="1" ht="12.95" customHeight="1">
      <c r="A542" s="211" t="s">
        <v>350</v>
      </c>
      <c r="B542" s="229"/>
      <c r="C542" s="229"/>
      <c r="D542" s="239">
        <v>250000366</v>
      </c>
      <c r="E542" s="321" t="s">
        <v>1407</v>
      </c>
      <c r="F542" s="240">
        <v>22100665</v>
      </c>
      <c r="G542" s="38"/>
      <c r="H542" s="38" t="s">
        <v>2383</v>
      </c>
      <c r="I542" s="38" t="s">
        <v>539</v>
      </c>
      <c r="J542" s="38" t="s">
        <v>2384</v>
      </c>
      <c r="K542" s="38" t="s">
        <v>104</v>
      </c>
      <c r="L542" s="242" t="s">
        <v>927</v>
      </c>
      <c r="M542" s="38"/>
      <c r="N542" s="40" t="s">
        <v>106</v>
      </c>
      <c r="O542" s="40" t="s">
        <v>107</v>
      </c>
      <c r="P542" s="38" t="s">
        <v>108</v>
      </c>
      <c r="Q542" s="40" t="s">
        <v>109</v>
      </c>
      <c r="R542" s="38" t="s">
        <v>110</v>
      </c>
      <c r="S542" s="40" t="s">
        <v>107</v>
      </c>
      <c r="T542" s="38" t="s">
        <v>122</v>
      </c>
      <c r="U542" s="38" t="s">
        <v>112</v>
      </c>
      <c r="V542" s="101">
        <v>60</v>
      </c>
      <c r="W542" s="38" t="s">
        <v>113</v>
      </c>
      <c r="X542" s="40"/>
      <c r="Y542" s="40"/>
      <c r="Z542" s="40"/>
      <c r="AA542" s="61"/>
      <c r="AB542" s="39">
        <v>90</v>
      </c>
      <c r="AC542" s="39">
        <v>10</v>
      </c>
      <c r="AD542" s="246" t="s">
        <v>129</v>
      </c>
      <c r="AE542" s="271" t="s">
        <v>115</v>
      </c>
      <c r="AF542" s="247">
        <v>30</v>
      </c>
      <c r="AG542" s="104">
        <v>14754</v>
      </c>
      <c r="AH542" s="248">
        <f t="shared" si="40"/>
        <v>442620</v>
      </c>
      <c r="AI542" s="249">
        <f t="shared" si="41"/>
        <v>495734.4</v>
      </c>
      <c r="AJ542" s="250"/>
      <c r="AK542" s="250"/>
      <c r="AL542" s="250"/>
      <c r="AM542" s="36" t="s">
        <v>116</v>
      </c>
      <c r="AN542" s="38"/>
      <c r="AO542" s="38"/>
      <c r="AP542" s="38"/>
      <c r="AQ542" s="38"/>
      <c r="AR542" s="38" t="s">
        <v>2386</v>
      </c>
      <c r="AS542" s="38"/>
      <c r="AT542" s="38"/>
      <c r="AU542" s="38"/>
      <c r="AV542" s="90"/>
      <c r="AW542" s="90"/>
      <c r="AX542" s="90"/>
      <c r="AY542" s="90"/>
      <c r="BC542" s="50">
        <v>470</v>
      </c>
    </row>
    <row r="543" spans="1:257" s="252" customFormat="1" ht="12.95" customHeight="1">
      <c r="A543" s="211" t="s">
        <v>350</v>
      </c>
      <c r="B543" s="229"/>
      <c r="C543" s="229"/>
      <c r="D543" s="239">
        <v>210026797</v>
      </c>
      <c r="E543" s="321" t="s">
        <v>1408</v>
      </c>
      <c r="F543" s="240">
        <v>22100666</v>
      </c>
      <c r="G543" s="38"/>
      <c r="H543" s="38" t="s">
        <v>2387</v>
      </c>
      <c r="I543" s="38" t="s">
        <v>539</v>
      </c>
      <c r="J543" s="38" t="s">
        <v>2388</v>
      </c>
      <c r="K543" s="38" t="s">
        <v>104</v>
      </c>
      <c r="L543" s="242" t="s">
        <v>2389</v>
      </c>
      <c r="M543" s="38"/>
      <c r="N543" s="40" t="s">
        <v>106</v>
      </c>
      <c r="O543" s="40" t="s">
        <v>107</v>
      </c>
      <c r="P543" s="38" t="s">
        <v>108</v>
      </c>
      <c r="Q543" s="40" t="s">
        <v>109</v>
      </c>
      <c r="R543" s="38" t="s">
        <v>110</v>
      </c>
      <c r="S543" s="40" t="s">
        <v>107</v>
      </c>
      <c r="T543" s="38" t="s">
        <v>122</v>
      </c>
      <c r="U543" s="38" t="s">
        <v>112</v>
      </c>
      <c r="V543" s="101">
        <v>60</v>
      </c>
      <c r="W543" s="38" t="s">
        <v>113</v>
      </c>
      <c r="X543" s="40"/>
      <c r="Y543" s="40"/>
      <c r="Z543" s="40"/>
      <c r="AA543" s="61"/>
      <c r="AB543" s="39">
        <v>90</v>
      </c>
      <c r="AC543" s="39">
        <v>10</v>
      </c>
      <c r="AD543" s="246" t="s">
        <v>129</v>
      </c>
      <c r="AE543" s="271" t="s">
        <v>115</v>
      </c>
      <c r="AF543" s="247">
        <v>360</v>
      </c>
      <c r="AG543" s="104">
        <v>402.5</v>
      </c>
      <c r="AH543" s="248">
        <f t="shared" si="40"/>
        <v>144900</v>
      </c>
      <c r="AI543" s="249">
        <f t="shared" si="41"/>
        <v>162288.00000000003</v>
      </c>
      <c r="AJ543" s="250"/>
      <c r="AK543" s="250"/>
      <c r="AL543" s="250"/>
      <c r="AM543" s="36" t="s">
        <v>116</v>
      </c>
      <c r="AN543" s="38"/>
      <c r="AO543" s="38"/>
      <c r="AP543" s="38"/>
      <c r="AQ543" s="38"/>
      <c r="AR543" s="38" t="s">
        <v>2390</v>
      </c>
      <c r="AS543" s="38"/>
      <c r="AT543" s="38"/>
      <c r="AU543" s="38"/>
      <c r="AV543" s="90"/>
      <c r="AW543" s="90"/>
      <c r="AX543" s="90"/>
      <c r="AY543" s="90"/>
      <c r="BC543" s="50">
        <v>471</v>
      </c>
    </row>
    <row r="544" spans="1:257" s="252" customFormat="1" ht="12.95" customHeight="1">
      <c r="A544" s="211" t="s">
        <v>350</v>
      </c>
      <c r="B544" s="229"/>
      <c r="C544" s="229"/>
      <c r="D544" s="239">
        <v>210026798</v>
      </c>
      <c r="E544" s="321" t="s">
        <v>1409</v>
      </c>
      <c r="F544" s="240">
        <v>22100667</v>
      </c>
      <c r="G544" s="38"/>
      <c r="H544" s="38" t="s">
        <v>2387</v>
      </c>
      <c r="I544" s="38" t="s">
        <v>539</v>
      </c>
      <c r="J544" s="38" t="s">
        <v>2388</v>
      </c>
      <c r="K544" s="38" t="s">
        <v>104</v>
      </c>
      <c r="L544" s="242" t="s">
        <v>2389</v>
      </c>
      <c r="M544" s="38"/>
      <c r="N544" s="40" t="s">
        <v>106</v>
      </c>
      <c r="O544" s="40" t="s">
        <v>107</v>
      </c>
      <c r="P544" s="38" t="s">
        <v>108</v>
      </c>
      <c r="Q544" s="40" t="s">
        <v>109</v>
      </c>
      <c r="R544" s="38" t="s">
        <v>110</v>
      </c>
      <c r="S544" s="40" t="s">
        <v>107</v>
      </c>
      <c r="T544" s="38" t="s">
        <v>122</v>
      </c>
      <c r="U544" s="38" t="s">
        <v>112</v>
      </c>
      <c r="V544" s="101">
        <v>60</v>
      </c>
      <c r="W544" s="38" t="s">
        <v>113</v>
      </c>
      <c r="X544" s="40"/>
      <c r="Y544" s="40"/>
      <c r="Z544" s="40"/>
      <c r="AA544" s="61"/>
      <c r="AB544" s="39">
        <v>90</v>
      </c>
      <c r="AC544" s="39">
        <v>10</v>
      </c>
      <c r="AD544" s="246" t="s">
        <v>129</v>
      </c>
      <c r="AE544" s="271" t="s">
        <v>115</v>
      </c>
      <c r="AF544" s="247">
        <v>450</v>
      </c>
      <c r="AG544" s="104">
        <v>542.79999999999995</v>
      </c>
      <c r="AH544" s="248">
        <f t="shared" si="40"/>
        <v>244259.99999999997</v>
      </c>
      <c r="AI544" s="249">
        <f t="shared" si="41"/>
        <v>273571.20000000001</v>
      </c>
      <c r="AJ544" s="250"/>
      <c r="AK544" s="250"/>
      <c r="AL544" s="250"/>
      <c r="AM544" s="36" t="s">
        <v>116</v>
      </c>
      <c r="AN544" s="38"/>
      <c r="AO544" s="38"/>
      <c r="AP544" s="38"/>
      <c r="AQ544" s="38"/>
      <c r="AR544" s="38" t="s">
        <v>2391</v>
      </c>
      <c r="AS544" s="38"/>
      <c r="AT544" s="38"/>
      <c r="AU544" s="38"/>
      <c r="AV544" s="90"/>
      <c r="AW544" s="90"/>
      <c r="AX544" s="90"/>
      <c r="AY544" s="90"/>
      <c r="BC544" s="50">
        <v>472</v>
      </c>
    </row>
    <row r="545" spans="1:55" s="252" customFormat="1" ht="12.95" customHeight="1">
      <c r="A545" s="211" t="s">
        <v>350</v>
      </c>
      <c r="B545" s="229"/>
      <c r="C545" s="229"/>
      <c r="D545" s="239">
        <v>210009765</v>
      </c>
      <c r="E545" s="321" t="s">
        <v>1448</v>
      </c>
      <c r="F545" s="240">
        <v>22100668</v>
      </c>
      <c r="G545" s="38"/>
      <c r="H545" s="38" t="s">
        <v>538</v>
      </c>
      <c r="I545" s="38" t="s">
        <v>539</v>
      </c>
      <c r="J545" s="38" t="s">
        <v>540</v>
      </c>
      <c r="K545" s="38" t="s">
        <v>104</v>
      </c>
      <c r="L545" s="242" t="s">
        <v>105</v>
      </c>
      <c r="M545" s="38"/>
      <c r="N545" s="40" t="s">
        <v>106</v>
      </c>
      <c r="O545" s="40" t="s">
        <v>107</v>
      </c>
      <c r="P545" s="38" t="s">
        <v>108</v>
      </c>
      <c r="Q545" s="40" t="s">
        <v>109</v>
      </c>
      <c r="R545" s="38" t="s">
        <v>110</v>
      </c>
      <c r="S545" s="40" t="s">
        <v>107</v>
      </c>
      <c r="T545" s="38" t="s">
        <v>122</v>
      </c>
      <c r="U545" s="38" t="s">
        <v>112</v>
      </c>
      <c r="V545" s="101">
        <v>60</v>
      </c>
      <c r="W545" s="38" t="s">
        <v>113</v>
      </c>
      <c r="X545" s="40"/>
      <c r="Y545" s="40"/>
      <c r="Z545" s="40"/>
      <c r="AA545" s="61"/>
      <c r="AB545" s="39">
        <v>90</v>
      </c>
      <c r="AC545" s="39">
        <v>10</v>
      </c>
      <c r="AD545" s="246" t="s">
        <v>179</v>
      </c>
      <c r="AE545" s="271" t="s">
        <v>115</v>
      </c>
      <c r="AF545" s="247">
        <v>5</v>
      </c>
      <c r="AG545" s="104">
        <v>473000</v>
      </c>
      <c r="AH545" s="248">
        <f t="shared" si="40"/>
        <v>2365000</v>
      </c>
      <c r="AI545" s="249">
        <f t="shared" si="41"/>
        <v>2648800.0000000005</v>
      </c>
      <c r="AJ545" s="250"/>
      <c r="AK545" s="250"/>
      <c r="AL545" s="250"/>
      <c r="AM545" s="36" t="s">
        <v>116</v>
      </c>
      <c r="AN545" s="38"/>
      <c r="AO545" s="38"/>
      <c r="AP545" s="38"/>
      <c r="AQ545" s="38"/>
      <c r="AR545" s="38" t="s">
        <v>2392</v>
      </c>
      <c r="AS545" s="38"/>
      <c r="AT545" s="38"/>
      <c r="AU545" s="38"/>
      <c r="AV545" s="90"/>
      <c r="AW545" s="90"/>
      <c r="AX545" s="90"/>
      <c r="AY545" s="90"/>
      <c r="BC545" s="50">
        <v>473</v>
      </c>
    </row>
    <row r="546" spans="1:55" s="252" customFormat="1" ht="12.95" customHeight="1">
      <c r="A546" s="211" t="s">
        <v>350</v>
      </c>
      <c r="B546" s="229"/>
      <c r="C546" s="229"/>
      <c r="D546" s="239">
        <v>220033631</v>
      </c>
      <c r="E546" s="321" t="s">
        <v>3655</v>
      </c>
      <c r="F546" s="240">
        <v>22100651</v>
      </c>
      <c r="G546" s="38"/>
      <c r="H546" s="38" t="s">
        <v>2393</v>
      </c>
      <c r="I546" s="38" t="s">
        <v>2394</v>
      </c>
      <c r="J546" s="38" t="s">
        <v>536</v>
      </c>
      <c r="K546" s="38" t="s">
        <v>104</v>
      </c>
      <c r="L546" s="242" t="s">
        <v>105</v>
      </c>
      <c r="M546" s="38" t="s">
        <v>121</v>
      </c>
      <c r="N546" s="40" t="s">
        <v>83</v>
      </c>
      <c r="O546" s="40" t="s">
        <v>107</v>
      </c>
      <c r="P546" s="38" t="s">
        <v>108</v>
      </c>
      <c r="Q546" s="40" t="s">
        <v>435</v>
      </c>
      <c r="R546" s="38" t="s">
        <v>110</v>
      </c>
      <c r="S546" s="40" t="s">
        <v>107</v>
      </c>
      <c r="T546" s="38" t="s">
        <v>122</v>
      </c>
      <c r="U546" s="38" t="s">
        <v>112</v>
      </c>
      <c r="V546" s="101">
        <v>60</v>
      </c>
      <c r="W546" s="38" t="s">
        <v>113</v>
      </c>
      <c r="X546" s="40"/>
      <c r="Y546" s="40"/>
      <c r="Z546" s="40"/>
      <c r="AA546" s="265">
        <v>30</v>
      </c>
      <c r="AB546" s="266">
        <v>60</v>
      </c>
      <c r="AC546" s="266">
        <v>10</v>
      </c>
      <c r="AD546" s="246" t="s">
        <v>129</v>
      </c>
      <c r="AE546" s="271" t="s">
        <v>115</v>
      </c>
      <c r="AF546" s="247">
        <v>16</v>
      </c>
      <c r="AG546" s="104">
        <v>278962.2</v>
      </c>
      <c r="AH546" s="248">
        <f t="shared" si="40"/>
        <v>4463395.2</v>
      </c>
      <c r="AI546" s="249">
        <f t="shared" si="41"/>
        <v>4999002.6240000008</v>
      </c>
      <c r="AJ546" s="250"/>
      <c r="AK546" s="250"/>
      <c r="AL546" s="250"/>
      <c r="AM546" s="36" t="s">
        <v>116</v>
      </c>
      <c r="AN546" s="38"/>
      <c r="AO546" s="38"/>
      <c r="AP546" s="38"/>
      <c r="AQ546" s="38"/>
      <c r="AR546" s="38" t="s">
        <v>2395</v>
      </c>
      <c r="AS546" s="38"/>
      <c r="AT546" s="38"/>
      <c r="AU546" s="38"/>
      <c r="AV546" s="90"/>
      <c r="AW546" s="90"/>
      <c r="AX546" s="90"/>
      <c r="AY546" s="90"/>
      <c r="BC546" s="50">
        <v>474</v>
      </c>
    </row>
    <row r="547" spans="1:55" s="252" customFormat="1" ht="12.95" customHeight="1">
      <c r="A547" s="211" t="s">
        <v>350</v>
      </c>
      <c r="B547" s="229"/>
      <c r="C547" s="229"/>
      <c r="D547" s="239">
        <v>220033632</v>
      </c>
      <c r="E547" s="321" t="s">
        <v>3656</v>
      </c>
      <c r="F547" s="240">
        <v>22100652</v>
      </c>
      <c r="G547" s="38"/>
      <c r="H547" s="38" t="s">
        <v>2393</v>
      </c>
      <c r="I547" s="38" t="s">
        <v>2394</v>
      </c>
      <c r="J547" s="38" t="s">
        <v>536</v>
      </c>
      <c r="K547" s="38" t="s">
        <v>104</v>
      </c>
      <c r="L547" s="242" t="s">
        <v>105</v>
      </c>
      <c r="M547" s="38" t="s">
        <v>121</v>
      </c>
      <c r="N547" s="40" t="s">
        <v>83</v>
      </c>
      <c r="O547" s="40" t="s">
        <v>107</v>
      </c>
      <c r="P547" s="38" t="s">
        <v>108</v>
      </c>
      <c r="Q547" s="40" t="s">
        <v>435</v>
      </c>
      <c r="R547" s="38" t="s">
        <v>110</v>
      </c>
      <c r="S547" s="40" t="s">
        <v>107</v>
      </c>
      <c r="T547" s="38" t="s">
        <v>122</v>
      </c>
      <c r="U547" s="38" t="s">
        <v>112</v>
      </c>
      <c r="V547" s="101">
        <v>60</v>
      </c>
      <c r="W547" s="38" t="s">
        <v>113</v>
      </c>
      <c r="X547" s="40"/>
      <c r="Y547" s="40"/>
      <c r="Z547" s="40"/>
      <c r="AA547" s="265">
        <v>30</v>
      </c>
      <c r="AB547" s="266">
        <v>60</v>
      </c>
      <c r="AC547" s="266">
        <v>10</v>
      </c>
      <c r="AD547" s="246" t="s">
        <v>129</v>
      </c>
      <c r="AE547" s="271" t="s">
        <v>115</v>
      </c>
      <c r="AF547" s="247">
        <v>4</v>
      </c>
      <c r="AG547" s="104">
        <v>366102</v>
      </c>
      <c r="AH547" s="248">
        <f t="shared" si="40"/>
        <v>1464408</v>
      </c>
      <c r="AI547" s="249">
        <f t="shared" si="41"/>
        <v>1640136.9600000002</v>
      </c>
      <c r="AJ547" s="250"/>
      <c r="AK547" s="250"/>
      <c r="AL547" s="250"/>
      <c r="AM547" s="36" t="s">
        <v>116</v>
      </c>
      <c r="AN547" s="38"/>
      <c r="AO547" s="38"/>
      <c r="AP547" s="38"/>
      <c r="AQ547" s="38"/>
      <c r="AR547" s="38" t="s">
        <v>2396</v>
      </c>
      <c r="AS547" s="38"/>
      <c r="AT547" s="38"/>
      <c r="AU547" s="38"/>
      <c r="AV547" s="90"/>
      <c r="AW547" s="90"/>
      <c r="AX547" s="90"/>
      <c r="AY547" s="90"/>
      <c r="BC547" s="50">
        <v>475</v>
      </c>
    </row>
    <row r="548" spans="1:55" s="252" customFormat="1" ht="12.95" customHeight="1">
      <c r="A548" s="211" t="s">
        <v>350</v>
      </c>
      <c r="B548" s="229"/>
      <c r="C548" s="229"/>
      <c r="D548" s="239">
        <v>250000238</v>
      </c>
      <c r="E548" s="321" t="s">
        <v>1528</v>
      </c>
      <c r="F548" s="240">
        <v>22100679</v>
      </c>
      <c r="G548" s="38"/>
      <c r="H548" s="38" t="s">
        <v>2397</v>
      </c>
      <c r="I548" s="38" t="s">
        <v>2398</v>
      </c>
      <c r="J548" s="38" t="s">
        <v>2399</v>
      </c>
      <c r="K548" s="38" t="s">
        <v>104</v>
      </c>
      <c r="L548" s="242" t="s">
        <v>105</v>
      </c>
      <c r="M548" s="38"/>
      <c r="N548" s="40" t="s">
        <v>106</v>
      </c>
      <c r="O548" s="40" t="s">
        <v>107</v>
      </c>
      <c r="P548" s="38" t="s">
        <v>108</v>
      </c>
      <c r="Q548" s="40" t="s">
        <v>435</v>
      </c>
      <c r="R548" s="38" t="s">
        <v>110</v>
      </c>
      <c r="S548" s="40" t="s">
        <v>107</v>
      </c>
      <c r="T548" s="38" t="s">
        <v>122</v>
      </c>
      <c r="U548" s="38" t="s">
        <v>112</v>
      </c>
      <c r="V548" s="101">
        <v>60</v>
      </c>
      <c r="W548" s="38" t="s">
        <v>113</v>
      </c>
      <c r="X548" s="40"/>
      <c r="Y548" s="40"/>
      <c r="Z548" s="40"/>
      <c r="AA548" s="61"/>
      <c r="AB548" s="39">
        <v>90</v>
      </c>
      <c r="AC548" s="39">
        <v>10</v>
      </c>
      <c r="AD548" s="246" t="s">
        <v>129</v>
      </c>
      <c r="AE548" s="271" t="s">
        <v>115</v>
      </c>
      <c r="AF548" s="247">
        <v>106</v>
      </c>
      <c r="AG548" s="104">
        <v>6506.85</v>
      </c>
      <c r="AH548" s="248">
        <f t="shared" si="40"/>
        <v>689726.10000000009</v>
      </c>
      <c r="AI548" s="249">
        <f t="shared" si="41"/>
        <v>772493.23200000019</v>
      </c>
      <c r="AJ548" s="250"/>
      <c r="AK548" s="250"/>
      <c r="AL548" s="250"/>
      <c r="AM548" s="36" t="s">
        <v>116</v>
      </c>
      <c r="AN548" s="38"/>
      <c r="AO548" s="38"/>
      <c r="AP548" s="38"/>
      <c r="AQ548" s="38"/>
      <c r="AR548" s="38" t="s">
        <v>2400</v>
      </c>
      <c r="AS548" s="38"/>
      <c r="AT548" s="38"/>
      <c r="AU548" s="38"/>
      <c r="AV548" s="90"/>
      <c r="AW548" s="90"/>
      <c r="AX548" s="90"/>
      <c r="AY548" s="90"/>
      <c r="BC548" s="50">
        <v>476</v>
      </c>
    </row>
    <row r="549" spans="1:55" s="252" customFormat="1" ht="12.95" customHeight="1">
      <c r="A549" s="211" t="s">
        <v>319</v>
      </c>
      <c r="B549" s="229"/>
      <c r="C549" s="229"/>
      <c r="D549" s="239">
        <v>270004965</v>
      </c>
      <c r="E549" s="321" t="s">
        <v>1359</v>
      </c>
      <c r="F549" s="240">
        <v>22100471</v>
      </c>
      <c r="G549" s="60"/>
      <c r="H549" s="60" t="s">
        <v>2401</v>
      </c>
      <c r="I549" s="60" t="s">
        <v>2402</v>
      </c>
      <c r="J549" s="60" t="s">
        <v>2403</v>
      </c>
      <c r="K549" s="60" t="s">
        <v>104</v>
      </c>
      <c r="L549" s="242" t="s">
        <v>105</v>
      </c>
      <c r="M549" s="60"/>
      <c r="N549" s="262" t="s">
        <v>106</v>
      </c>
      <c r="O549" s="262" t="s">
        <v>107</v>
      </c>
      <c r="P549" s="60" t="s">
        <v>108</v>
      </c>
      <c r="Q549" s="263" t="s">
        <v>1094</v>
      </c>
      <c r="R549" s="60" t="s">
        <v>110</v>
      </c>
      <c r="S549" s="262" t="s">
        <v>107</v>
      </c>
      <c r="T549" s="60" t="s">
        <v>122</v>
      </c>
      <c r="U549" s="60" t="s">
        <v>112</v>
      </c>
      <c r="V549" s="264">
        <v>60</v>
      </c>
      <c r="W549" s="60" t="s">
        <v>113</v>
      </c>
      <c r="X549" s="262"/>
      <c r="Y549" s="262"/>
      <c r="Z549" s="262"/>
      <c r="AA549" s="265"/>
      <c r="AB549" s="266">
        <v>90</v>
      </c>
      <c r="AC549" s="266">
        <v>10</v>
      </c>
      <c r="AD549" s="267" t="s">
        <v>129</v>
      </c>
      <c r="AE549" s="268" t="s">
        <v>115</v>
      </c>
      <c r="AF549" s="269">
        <v>345</v>
      </c>
      <c r="AG549" s="270">
        <v>40.25</v>
      </c>
      <c r="AH549" s="248">
        <f t="shared" si="40"/>
        <v>13886.25</v>
      </c>
      <c r="AI549" s="249">
        <f t="shared" si="41"/>
        <v>15552.600000000002</v>
      </c>
      <c r="AJ549" s="250"/>
      <c r="AK549" s="250"/>
      <c r="AL549" s="250"/>
      <c r="AM549" s="52" t="s">
        <v>116</v>
      </c>
      <c r="AN549" s="60"/>
      <c r="AO549" s="60"/>
      <c r="AP549" s="60"/>
      <c r="AQ549" s="60"/>
      <c r="AR549" s="60" t="s">
        <v>2404</v>
      </c>
      <c r="AS549" s="60"/>
      <c r="AT549" s="60"/>
      <c r="AU549" s="60"/>
      <c r="AV549" s="90"/>
      <c r="AW549" s="90"/>
      <c r="AX549" s="90"/>
      <c r="AY549" s="90"/>
      <c r="BC549" s="50">
        <v>477</v>
      </c>
    </row>
    <row r="550" spans="1:55" s="252" customFormat="1" ht="12.95" customHeight="1">
      <c r="A550" s="211" t="s">
        <v>2136</v>
      </c>
      <c r="B550" s="229"/>
      <c r="C550" s="229"/>
      <c r="D550" s="239">
        <v>220026825</v>
      </c>
      <c r="E550" s="321" t="s">
        <v>3657</v>
      </c>
      <c r="F550" s="240">
        <v>22100518</v>
      </c>
      <c r="G550" s="241"/>
      <c r="H550" s="241" t="s">
        <v>2405</v>
      </c>
      <c r="I550" s="38" t="s">
        <v>2406</v>
      </c>
      <c r="J550" s="241" t="s">
        <v>2407</v>
      </c>
      <c r="K550" s="241" t="s">
        <v>104</v>
      </c>
      <c r="L550" s="242"/>
      <c r="M550" s="241"/>
      <c r="N550" s="243" t="s">
        <v>106</v>
      </c>
      <c r="O550" s="243" t="s">
        <v>107</v>
      </c>
      <c r="P550" s="241" t="s">
        <v>108</v>
      </c>
      <c r="Q550" s="243" t="s">
        <v>2140</v>
      </c>
      <c r="R550" s="241" t="s">
        <v>110</v>
      </c>
      <c r="S550" s="243" t="s">
        <v>107</v>
      </c>
      <c r="T550" s="241" t="s">
        <v>122</v>
      </c>
      <c r="U550" s="241" t="s">
        <v>112</v>
      </c>
      <c r="V550" s="243">
        <v>60</v>
      </c>
      <c r="W550" s="38" t="s">
        <v>113</v>
      </c>
      <c r="X550" s="243"/>
      <c r="Y550" s="243"/>
      <c r="Z550" s="243"/>
      <c r="AA550" s="244"/>
      <c r="AB550" s="245">
        <v>90</v>
      </c>
      <c r="AC550" s="245">
        <v>10</v>
      </c>
      <c r="AD550" s="246" t="s">
        <v>129</v>
      </c>
      <c r="AE550" s="241" t="s">
        <v>115</v>
      </c>
      <c r="AF550" s="247">
        <v>8</v>
      </c>
      <c r="AG550" s="104">
        <v>42633.33</v>
      </c>
      <c r="AH550" s="248">
        <f t="shared" si="40"/>
        <v>341066.64</v>
      </c>
      <c r="AI550" s="249">
        <f t="shared" si="41"/>
        <v>381994.63680000004</v>
      </c>
      <c r="AJ550" s="250"/>
      <c r="AK550" s="250"/>
      <c r="AL550" s="250"/>
      <c r="AM550" s="251" t="s">
        <v>116</v>
      </c>
      <c r="AN550" s="241"/>
      <c r="AO550" s="241"/>
      <c r="AP550" s="241"/>
      <c r="AQ550" s="241"/>
      <c r="AR550" s="38" t="s">
        <v>2408</v>
      </c>
      <c r="AS550" s="241"/>
      <c r="AT550" s="241"/>
      <c r="AU550" s="241"/>
      <c r="AV550" s="90"/>
      <c r="AW550" s="90"/>
      <c r="AX550" s="90"/>
      <c r="AY550" s="90"/>
      <c r="BC550" s="50">
        <v>478</v>
      </c>
    </row>
    <row r="551" spans="1:55" s="252" customFormat="1" ht="12.95" customHeight="1">
      <c r="A551" s="211" t="s">
        <v>319</v>
      </c>
      <c r="B551" s="229"/>
      <c r="C551" s="229"/>
      <c r="D551" s="239">
        <v>270002269</v>
      </c>
      <c r="E551" s="321" t="s">
        <v>1370</v>
      </c>
      <c r="F551" s="240">
        <v>22100452</v>
      </c>
      <c r="G551" s="60"/>
      <c r="H551" s="60" t="s">
        <v>2409</v>
      </c>
      <c r="I551" s="60" t="s">
        <v>2410</v>
      </c>
      <c r="J551" s="60" t="s">
        <v>2411</v>
      </c>
      <c r="K551" s="60" t="s">
        <v>104</v>
      </c>
      <c r="L551" s="242" t="s">
        <v>105</v>
      </c>
      <c r="M551" s="60" t="s">
        <v>2266</v>
      </c>
      <c r="N551" s="262" t="s">
        <v>83</v>
      </c>
      <c r="O551" s="262" t="s">
        <v>107</v>
      </c>
      <c r="P551" s="60" t="s">
        <v>108</v>
      </c>
      <c r="Q551" s="263" t="s">
        <v>1094</v>
      </c>
      <c r="R551" s="60" t="s">
        <v>110</v>
      </c>
      <c r="S551" s="262" t="s">
        <v>107</v>
      </c>
      <c r="T551" s="60" t="s">
        <v>122</v>
      </c>
      <c r="U551" s="60" t="s">
        <v>112</v>
      </c>
      <c r="V551" s="264">
        <v>60</v>
      </c>
      <c r="W551" s="60" t="s">
        <v>113</v>
      </c>
      <c r="X551" s="262"/>
      <c r="Y551" s="262"/>
      <c r="Z551" s="262"/>
      <c r="AA551" s="265">
        <v>30</v>
      </c>
      <c r="AB551" s="266">
        <v>60</v>
      </c>
      <c r="AC551" s="266">
        <v>10</v>
      </c>
      <c r="AD551" s="267" t="s">
        <v>129</v>
      </c>
      <c r="AE551" s="268" t="s">
        <v>115</v>
      </c>
      <c r="AF551" s="269">
        <v>383</v>
      </c>
      <c r="AG551" s="270">
        <v>253</v>
      </c>
      <c r="AH551" s="248">
        <f t="shared" si="40"/>
        <v>96899</v>
      </c>
      <c r="AI551" s="249">
        <f t="shared" si="41"/>
        <v>108526.88</v>
      </c>
      <c r="AJ551" s="250"/>
      <c r="AK551" s="250"/>
      <c r="AL551" s="250"/>
      <c r="AM551" s="52" t="s">
        <v>116</v>
      </c>
      <c r="AN551" s="60"/>
      <c r="AO551" s="60"/>
      <c r="AP551" s="60"/>
      <c r="AQ551" s="60"/>
      <c r="AR551" s="60" t="s">
        <v>2412</v>
      </c>
      <c r="AS551" s="60"/>
      <c r="AT551" s="60"/>
      <c r="AU551" s="60"/>
      <c r="AV551" s="90"/>
      <c r="AW551" s="90"/>
      <c r="AX551" s="90"/>
      <c r="AY551" s="90"/>
      <c r="BC551" s="50">
        <v>479</v>
      </c>
    </row>
    <row r="552" spans="1:55" s="252" customFormat="1" ht="12.95" customHeight="1">
      <c r="A552" s="211" t="s">
        <v>980</v>
      </c>
      <c r="B552" s="229"/>
      <c r="C552" s="229"/>
      <c r="D552" s="239">
        <v>230000748</v>
      </c>
      <c r="E552" s="321" t="s">
        <v>1368</v>
      </c>
      <c r="F552" s="240">
        <v>22100427</v>
      </c>
      <c r="G552" s="60"/>
      <c r="H552" s="60" t="s">
        <v>2413</v>
      </c>
      <c r="I552" s="60" t="s">
        <v>2414</v>
      </c>
      <c r="J552" s="60" t="s">
        <v>2415</v>
      </c>
      <c r="K552" s="60" t="s">
        <v>104</v>
      </c>
      <c r="L552" s="242" t="s">
        <v>105</v>
      </c>
      <c r="M552" s="60"/>
      <c r="N552" s="262" t="s">
        <v>106</v>
      </c>
      <c r="O552" s="262" t="s">
        <v>107</v>
      </c>
      <c r="P552" s="60" t="s">
        <v>108</v>
      </c>
      <c r="Q552" s="263" t="s">
        <v>1094</v>
      </c>
      <c r="R552" s="60" t="s">
        <v>110</v>
      </c>
      <c r="S552" s="262" t="s">
        <v>107</v>
      </c>
      <c r="T552" s="60" t="s">
        <v>122</v>
      </c>
      <c r="U552" s="60" t="s">
        <v>112</v>
      </c>
      <c r="V552" s="264">
        <v>60</v>
      </c>
      <c r="W552" s="60" t="s">
        <v>113</v>
      </c>
      <c r="X552" s="262"/>
      <c r="Y552" s="262"/>
      <c r="Z552" s="262"/>
      <c r="AA552" s="265"/>
      <c r="AB552" s="266">
        <v>90</v>
      </c>
      <c r="AC552" s="266">
        <v>10</v>
      </c>
      <c r="AD552" s="267" t="s">
        <v>549</v>
      </c>
      <c r="AE552" s="268" t="s">
        <v>115</v>
      </c>
      <c r="AF552" s="269">
        <v>1255</v>
      </c>
      <c r="AG552" s="270">
        <v>2355</v>
      </c>
      <c r="AH552" s="248">
        <f t="shared" si="40"/>
        <v>2955525</v>
      </c>
      <c r="AI552" s="249">
        <f t="shared" si="41"/>
        <v>3310188.0000000005</v>
      </c>
      <c r="AJ552" s="250"/>
      <c r="AK552" s="250"/>
      <c r="AL552" s="250"/>
      <c r="AM552" s="52" t="s">
        <v>116</v>
      </c>
      <c r="AN552" s="60"/>
      <c r="AO552" s="60"/>
      <c r="AP552" s="60"/>
      <c r="AQ552" s="60"/>
      <c r="AR552" s="60" t="s">
        <v>2416</v>
      </c>
      <c r="AS552" s="60"/>
      <c r="AT552" s="60"/>
      <c r="AU552" s="60"/>
      <c r="AV552" s="90"/>
      <c r="AW552" s="90"/>
      <c r="AX552" s="90"/>
      <c r="AY552" s="90"/>
      <c r="BC552" s="50">
        <v>480</v>
      </c>
    </row>
    <row r="553" spans="1:55" s="252" customFormat="1" ht="12.95" customHeight="1">
      <c r="A553" s="211" t="s">
        <v>980</v>
      </c>
      <c r="B553" s="229"/>
      <c r="C553" s="229"/>
      <c r="D553" s="239">
        <v>210009274</v>
      </c>
      <c r="E553" s="321" t="s">
        <v>1442</v>
      </c>
      <c r="F553" s="240">
        <v>22100428</v>
      </c>
      <c r="G553" s="60"/>
      <c r="H553" s="60" t="s">
        <v>2417</v>
      </c>
      <c r="I553" s="60" t="s">
        <v>552</v>
      </c>
      <c r="J553" s="60" t="s">
        <v>2418</v>
      </c>
      <c r="K553" s="60" t="s">
        <v>104</v>
      </c>
      <c r="L553" s="242" t="s">
        <v>105</v>
      </c>
      <c r="M553" s="60"/>
      <c r="N553" s="262" t="s">
        <v>106</v>
      </c>
      <c r="O553" s="262" t="s">
        <v>107</v>
      </c>
      <c r="P553" s="60" t="s">
        <v>108</v>
      </c>
      <c r="Q553" s="263" t="s">
        <v>1094</v>
      </c>
      <c r="R553" s="60" t="s">
        <v>110</v>
      </c>
      <c r="S553" s="262" t="s">
        <v>107</v>
      </c>
      <c r="T553" s="60" t="s">
        <v>122</v>
      </c>
      <c r="U553" s="60" t="s">
        <v>112</v>
      </c>
      <c r="V553" s="264">
        <v>60</v>
      </c>
      <c r="W553" s="60" t="s">
        <v>113</v>
      </c>
      <c r="X553" s="262"/>
      <c r="Y553" s="262"/>
      <c r="Z553" s="262"/>
      <c r="AA553" s="265"/>
      <c r="AB553" s="266">
        <v>90</v>
      </c>
      <c r="AC553" s="266">
        <v>10</v>
      </c>
      <c r="AD553" s="267" t="s">
        <v>179</v>
      </c>
      <c r="AE553" s="268" t="s">
        <v>115</v>
      </c>
      <c r="AF553" s="269">
        <v>9.93</v>
      </c>
      <c r="AG553" s="270">
        <v>1145020</v>
      </c>
      <c r="AH553" s="248">
        <f t="shared" si="40"/>
        <v>11370048.6</v>
      </c>
      <c r="AI553" s="249">
        <f t="shared" si="41"/>
        <v>12734454.432</v>
      </c>
      <c r="AJ553" s="250"/>
      <c r="AK553" s="250"/>
      <c r="AL553" s="250"/>
      <c r="AM553" s="52" t="s">
        <v>116</v>
      </c>
      <c r="AN553" s="60"/>
      <c r="AO553" s="60"/>
      <c r="AP553" s="60"/>
      <c r="AQ553" s="60"/>
      <c r="AR553" s="60" t="s">
        <v>2419</v>
      </c>
      <c r="AS553" s="60"/>
      <c r="AT553" s="60"/>
      <c r="AU553" s="60"/>
      <c r="AV553" s="90"/>
      <c r="AW553" s="90"/>
      <c r="AX553" s="90"/>
      <c r="AY553" s="90"/>
      <c r="BC553" s="50">
        <v>481</v>
      </c>
    </row>
    <row r="554" spans="1:55" s="252" customFormat="1" ht="12.95" customHeight="1">
      <c r="A554" s="211" t="s">
        <v>350</v>
      </c>
      <c r="B554" s="229"/>
      <c r="C554" s="229"/>
      <c r="D554" s="239">
        <v>210018379</v>
      </c>
      <c r="E554" s="321" t="s">
        <v>3658</v>
      </c>
      <c r="F554" s="240">
        <v>22100662</v>
      </c>
      <c r="G554" s="38"/>
      <c r="H554" s="38" t="s">
        <v>579</v>
      </c>
      <c r="I554" s="38" t="s">
        <v>572</v>
      </c>
      <c r="J554" s="38" t="s">
        <v>372</v>
      </c>
      <c r="K554" s="38" t="s">
        <v>104</v>
      </c>
      <c r="L554" s="242" t="s">
        <v>105</v>
      </c>
      <c r="M554" s="38" t="s">
        <v>121</v>
      </c>
      <c r="N554" s="40" t="s">
        <v>83</v>
      </c>
      <c r="O554" s="40" t="s">
        <v>107</v>
      </c>
      <c r="P554" s="38" t="s">
        <v>108</v>
      </c>
      <c r="Q554" s="40" t="s">
        <v>109</v>
      </c>
      <c r="R554" s="38" t="s">
        <v>110</v>
      </c>
      <c r="S554" s="40" t="s">
        <v>107</v>
      </c>
      <c r="T554" s="38" t="s">
        <v>122</v>
      </c>
      <c r="U554" s="38" t="s">
        <v>112</v>
      </c>
      <c r="V554" s="101">
        <v>60</v>
      </c>
      <c r="W554" s="38" t="s">
        <v>113</v>
      </c>
      <c r="X554" s="40"/>
      <c r="Y554" s="40"/>
      <c r="Z554" s="40"/>
      <c r="AA554" s="265">
        <v>30</v>
      </c>
      <c r="AB554" s="266">
        <v>60</v>
      </c>
      <c r="AC554" s="266">
        <v>10</v>
      </c>
      <c r="AD554" s="246" t="s">
        <v>129</v>
      </c>
      <c r="AE554" s="271" t="s">
        <v>115</v>
      </c>
      <c r="AF554" s="247">
        <v>268</v>
      </c>
      <c r="AG554" s="104">
        <v>1001</v>
      </c>
      <c r="AH554" s="248">
        <f t="shared" si="40"/>
        <v>268268</v>
      </c>
      <c r="AI554" s="249">
        <f t="shared" si="41"/>
        <v>300460.16000000003</v>
      </c>
      <c r="AJ554" s="250"/>
      <c r="AK554" s="250"/>
      <c r="AL554" s="250"/>
      <c r="AM554" s="36" t="s">
        <v>116</v>
      </c>
      <c r="AN554" s="38"/>
      <c r="AO554" s="38"/>
      <c r="AP554" s="38"/>
      <c r="AQ554" s="38"/>
      <c r="AR554" s="38" t="s">
        <v>2420</v>
      </c>
      <c r="AS554" s="38"/>
      <c r="AT554" s="38"/>
      <c r="AU554" s="38"/>
      <c r="AV554" s="90"/>
      <c r="AW554" s="90"/>
      <c r="AX554" s="90"/>
      <c r="AY554" s="90"/>
      <c r="BC554" s="50">
        <v>482</v>
      </c>
    </row>
    <row r="555" spans="1:55" s="252" customFormat="1" ht="12.95" customHeight="1">
      <c r="A555" s="211" t="s">
        <v>333</v>
      </c>
      <c r="B555" s="229"/>
      <c r="C555" s="229"/>
      <c r="D555" s="239">
        <v>210036417</v>
      </c>
      <c r="E555" s="321" t="s">
        <v>3659</v>
      </c>
      <c r="F555" s="240">
        <v>22100578</v>
      </c>
      <c r="G555" s="253"/>
      <c r="H555" s="253" t="s">
        <v>2421</v>
      </c>
      <c r="I555" s="254" t="s">
        <v>583</v>
      </c>
      <c r="J555" s="253" t="s">
        <v>269</v>
      </c>
      <c r="K555" s="253" t="s">
        <v>404</v>
      </c>
      <c r="L555" s="242"/>
      <c r="M555" s="253"/>
      <c r="N555" s="255" t="s">
        <v>106</v>
      </c>
      <c r="O555" s="255" t="s">
        <v>107</v>
      </c>
      <c r="P555" s="253" t="s">
        <v>108</v>
      </c>
      <c r="Q555" s="255" t="s">
        <v>1094</v>
      </c>
      <c r="R555" s="253" t="s">
        <v>110</v>
      </c>
      <c r="S555" s="255" t="s">
        <v>107</v>
      </c>
      <c r="T555" s="253" t="s">
        <v>122</v>
      </c>
      <c r="U555" s="253" t="s">
        <v>112</v>
      </c>
      <c r="V555" s="255">
        <v>60</v>
      </c>
      <c r="W555" s="254" t="s">
        <v>113</v>
      </c>
      <c r="X555" s="255"/>
      <c r="Y555" s="255"/>
      <c r="Z555" s="255"/>
      <c r="AA555" s="256"/>
      <c r="AB555" s="257">
        <v>90</v>
      </c>
      <c r="AC555" s="257">
        <v>10</v>
      </c>
      <c r="AD555" s="258" t="s">
        <v>129</v>
      </c>
      <c r="AE555" s="253" t="s">
        <v>115</v>
      </c>
      <c r="AF555" s="259">
        <v>10</v>
      </c>
      <c r="AG555" s="260">
        <v>6083</v>
      </c>
      <c r="AH555" s="248">
        <f t="shared" si="40"/>
        <v>60830</v>
      </c>
      <c r="AI555" s="249">
        <f t="shared" si="41"/>
        <v>68129.600000000006</v>
      </c>
      <c r="AJ555" s="250"/>
      <c r="AK555" s="250"/>
      <c r="AL555" s="250"/>
      <c r="AM555" s="261" t="s">
        <v>116</v>
      </c>
      <c r="AN555" s="253"/>
      <c r="AO555" s="253"/>
      <c r="AP555" s="253"/>
      <c r="AQ555" s="253"/>
      <c r="AR555" s="253" t="s">
        <v>2422</v>
      </c>
      <c r="AS555" s="253"/>
      <c r="AT555" s="253"/>
      <c r="AU555" s="253"/>
      <c r="AV555" s="90"/>
      <c r="AW555" s="90"/>
      <c r="AX555" s="90"/>
      <c r="AY555" s="90"/>
      <c r="BC555" s="50">
        <v>483</v>
      </c>
    </row>
    <row r="556" spans="1:55" s="252" customFormat="1" ht="12.95" customHeight="1">
      <c r="A556" s="211" t="s">
        <v>333</v>
      </c>
      <c r="B556" s="229"/>
      <c r="C556" s="229"/>
      <c r="D556" s="239">
        <v>210036418</v>
      </c>
      <c r="E556" s="321" t="s">
        <v>3660</v>
      </c>
      <c r="F556" s="240">
        <v>22100579</v>
      </c>
      <c r="G556" s="253"/>
      <c r="H556" s="253" t="s">
        <v>2421</v>
      </c>
      <c r="I556" s="254" t="s">
        <v>583</v>
      </c>
      <c r="J556" s="253" t="s">
        <v>269</v>
      </c>
      <c r="K556" s="253" t="s">
        <v>404</v>
      </c>
      <c r="L556" s="242"/>
      <c r="M556" s="253"/>
      <c r="N556" s="255" t="s">
        <v>106</v>
      </c>
      <c r="O556" s="255" t="s">
        <v>107</v>
      </c>
      <c r="P556" s="253" t="s">
        <v>108</v>
      </c>
      <c r="Q556" s="255" t="s">
        <v>1094</v>
      </c>
      <c r="R556" s="253" t="s">
        <v>110</v>
      </c>
      <c r="S556" s="255" t="s">
        <v>107</v>
      </c>
      <c r="T556" s="253" t="s">
        <v>122</v>
      </c>
      <c r="U556" s="253" t="s">
        <v>112</v>
      </c>
      <c r="V556" s="255">
        <v>60</v>
      </c>
      <c r="W556" s="254" t="s">
        <v>113</v>
      </c>
      <c r="X556" s="255"/>
      <c r="Y556" s="255"/>
      <c r="Z556" s="255"/>
      <c r="AA556" s="256"/>
      <c r="AB556" s="257">
        <v>90</v>
      </c>
      <c r="AC556" s="257">
        <v>10</v>
      </c>
      <c r="AD556" s="258" t="s">
        <v>129</v>
      </c>
      <c r="AE556" s="253" t="s">
        <v>115</v>
      </c>
      <c r="AF556" s="259">
        <v>10</v>
      </c>
      <c r="AG556" s="260">
        <v>5048</v>
      </c>
      <c r="AH556" s="248">
        <f t="shared" si="40"/>
        <v>50480</v>
      </c>
      <c r="AI556" s="249">
        <f t="shared" si="41"/>
        <v>56537.600000000006</v>
      </c>
      <c r="AJ556" s="250"/>
      <c r="AK556" s="250"/>
      <c r="AL556" s="250"/>
      <c r="AM556" s="261" t="s">
        <v>116</v>
      </c>
      <c r="AN556" s="253"/>
      <c r="AO556" s="253"/>
      <c r="AP556" s="253"/>
      <c r="AQ556" s="253"/>
      <c r="AR556" s="253" t="s">
        <v>2423</v>
      </c>
      <c r="AS556" s="253"/>
      <c r="AT556" s="253"/>
      <c r="AU556" s="253"/>
      <c r="AV556" s="90"/>
      <c r="AW556" s="90"/>
      <c r="AX556" s="90"/>
      <c r="AY556" s="90"/>
      <c r="BC556" s="50">
        <v>484</v>
      </c>
    </row>
    <row r="557" spans="1:55" s="252" customFormat="1" ht="12.95" customHeight="1">
      <c r="A557" s="211" t="s">
        <v>333</v>
      </c>
      <c r="B557" s="229"/>
      <c r="C557" s="229"/>
      <c r="D557" s="239">
        <v>210036419</v>
      </c>
      <c r="E557" s="321" t="s">
        <v>3661</v>
      </c>
      <c r="F557" s="240">
        <v>22100580</v>
      </c>
      <c r="G557" s="253"/>
      <c r="H557" s="253" t="s">
        <v>2421</v>
      </c>
      <c r="I557" s="254" t="s">
        <v>583</v>
      </c>
      <c r="J557" s="253" t="s">
        <v>269</v>
      </c>
      <c r="K557" s="253" t="s">
        <v>404</v>
      </c>
      <c r="L557" s="242"/>
      <c r="M557" s="253"/>
      <c r="N557" s="255" t="s">
        <v>106</v>
      </c>
      <c r="O557" s="255" t="s">
        <v>107</v>
      </c>
      <c r="P557" s="253" t="s">
        <v>108</v>
      </c>
      <c r="Q557" s="255" t="s">
        <v>1094</v>
      </c>
      <c r="R557" s="253" t="s">
        <v>110</v>
      </c>
      <c r="S557" s="255" t="s">
        <v>107</v>
      </c>
      <c r="T557" s="253" t="s">
        <v>122</v>
      </c>
      <c r="U557" s="253" t="s">
        <v>112</v>
      </c>
      <c r="V557" s="255">
        <v>60</v>
      </c>
      <c r="W557" s="254" t="s">
        <v>113</v>
      </c>
      <c r="X557" s="255"/>
      <c r="Y557" s="255"/>
      <c r="Z557" s="255"/>
      <c r="AA557" s="256"/>
      <c r="AB557" s="257">
        <v>90</v>
      </c>
      <c r="AC557" s="257">
        <v>10</v>
      </c>
      <c r="AD557" s="258" t="s">
        <v>129</v>
      </c>
      <c r="AE557" s="253" t="s">
        <v>115</v>
      </c>
      <c r="AF557" s="259">
        <v>10</v>
      </c>
      <c r="AG557" s="260">
        <v>1610</v>
      </c>
      <c r="AH557" s="248">
        <f t="shared" si="40"/>
        <v>16100</v>
      </c>
      <c r="AI557" s="249">
        <f t="shared" si="41"/>
        <v>18032</v>
      </c>
      <c r="AJ557" s="250"/>
      <c r="AK557" s="250"/>
      <c r="AL557" s="250"/>
      <c r="AM557" s="261" t="s">
        <v>116</v>
      </c>
      <c r="AN557" s="253"/>
      <c r="AO557" s="253"/>
      <c r="AP557" s="253"/>
      <c r="AQ557" s="253"/>
      <c r="AR557" s="253" t="s">
        <v>2424</v>
      </c>
      <c r="AS557" s="253"/>
      <c r="AT557" s="253"/>
      <c r="AU557" s="253"/>
      <c r="AV557" s="90"/>
      <c r="AW557" s="90"/>
      <c r="AX557" s="90"/>
      <c r="AY557" s="90"/>
      <c r="BC557" s="50">
        <v>485</v>
      </c>
    </row>
    <row r="558" spans="1:55" s="252" customFormat="1" ht="12.95" customHeight="1">
      <c r="A558" s="211" t="s">
        <v>319</v>
      </c>
      <c r="B558" s="229"/>
      <c r="C558" s="229"/>
      <c r="D558" s="239">
        <v>270006013</v>
      </c>
      <c r="E558" s="321" t="s">
        <v>1371</v>
      </c>
      <c r="F558" s="240">
        <v>22100472</v>
      </c>
      <c r="G558" s="60"/>
      <c r="H558" s="60" t="s">
        <v>2425</v>
      </c>
      <c r="I558" s="60" t="s">
        <v>2426</v>
      </c>
      <c r="J558" s="60" t="s">
        <v>2427</v>
      </c>
      <c r="K558" s="60" t="s">
        <v>104</v>
      </c>
      <c r="L558" s="242" t="s">
        <v>105</v>
      </c>
      <c r="M558" s="60"/>
      <c r="N558" s="262" t="s">
        <v>106</v>
      </c>
      <c r="O558" s="262" t="s">
        <v>107</v>
      </c>
      <c r="P558" s="60" t="s">
        <v>108</v>
      </c>
      <c r="Q558" s="263" t="s">
        <v>1094</v>
      </c>
      <c r="R558" s="60" t="s">
        <v>110</v>
      </c>
      <c r="S558" s="262" t="s">
        <v>107</v>
      </c>
      <c r="T558" s="60" t="s">
        <v>122</v>
      </c>
      <c r="U558" s="60" t="s">
        <v>112</v>
      </c>
      <c r="V558" s="264">
        <v>60</v>
      </c>
      <c r="W558" s="60" t="s">
        <v>113</v>
      </c>
      <c r="X558" s="262"/>
      <c r="Y558" s="262"/>
      <c r="Z558" s="262"/>
      <c r="AA558" s="265"/>
      <c r="AB558" s="266">
        <v>90</v>
      </c>
      <c r="AC558" s="266">
        <v>10</v>
      </c>
      <c r="AD558" s="267" t="s">
        <v>129</v>
      </c>
      <c r="AE558" s="268" t="s">
        <v>115</v>
      </c>
      <c r="AF558" s="269">
        <v>282</v>
      </c>
      <c r="AG558" s="270">
        <v>274.13</v>
      </c>
      <c r="AH558" s="248">
        <f t="shared" si="40"/>
        <v>77304.66</v>
      </c>
      <c r="AI558" s="249">
        <f t="shared" si="41"/>
        <v>86581.219200000007</v>
      </c>
      <c r="AJ558" s="250"/>
      <c r="AK558" s="250"/>
      <c r="AL558" s="250"/>
      <c r="AM558" s="52" t="s">
        <v>116</v>
      </c>
      <c r="AN558" s="60"/>
      <c r="AO558" s="60"/>
      <c r="AP558" s="60"/>
      <c r="AQ558" s="60"/>
      <c r="AR558" s="60" t="s">
        <v>2428</v>
      </c>
      <c r="AS558" s="60"/>
      <c r="AT558" s="60"/>
      <c r="AU558" s="60"/>
      <c r="AV558" s="90"/>
      <c r="AW558" s="90"/>
      <c r="AX558" s="90"/>
      <c r="AY558" s="90"/>
      <c r="BC558" s="50">
        <v>486</v>
      </c>
    </row>
    <row r="559" spans="1:55" s="252" customFormat="1" ht="12.95" customHeight="1">
      <c r="A559" s="211" t="s">
        <v>350</v>
      </c>
      <c r="B559" s="229"/>
      <c r="C559" s="229"/>
      <c r="D559" s="239">
        <v>220034735</v>
      </c>
      <c r="E559" s="321" t="s">
        <v>3662</v>
      </c>
      <c r="F559" s="240">
        <v>22100680</v>
      </c>
      <c r="G559" s="38"/>
      <c r="H559" s="38" t="s">
        <v>2429</v>
      </c>
      <c r="I559" s="38" t="s">
        <v>2430</v>
      </c>
      <c r="J559" s="38" t="s">
        <v>2431</v>
      </c>
      <c r="K559" s="38" t="s">
        <v>104</v>
      </c>
      <c r="L559" s="242" t="s">
        <v>105</v>
      </c>
      <c r="M559" s="38"/>
      <c r="N559" s="40" t="s">
        <v>106</v>
      </c>
      <c r="O559" s="40" t="s">
        <v>107</v>
      </c>
      <c r="P559" s="38" t="s">
        <v>108</v>
      </c>
      <c r="Q559" s="40" t="s">
        <v>435</v>
      </c>
      <c r="R559" s="38" t="s">
        <v>110</v>
      </c>
      <c r="S559" s="40" t="s">
        <v>107</v>
      </c>
      <c r="T559" s="38" t="s">
        <v>122</v>
      </c>
      <c r="U559" s="38" t="s">
        <v>112</v>
      </c>
      <c r="V559" s="101">
        <v>60</v>
      </c>
      <c r="W559" s="38" t="s">
        <v>113</v>
      </c>
      <c r="X559" s="40"/>
      <c r="Y559" s="40"/>
      <c r="Z559" s="40"/>
      <c r="AA559" s="61"/>
      <c r="AB559" s="39">
        <v>90</v>
      </c>
      <c r="AC559" s="39">
        <v>10</v>
      </c>
      <c r="AD559" s="246" t="s">
        <v>129</v>
      </c>
      <c r="AE559" s="271" t="s">
        <v>115</v>
      </c>
      <c r="AF559" s="247">
        <v>6</v>
      </c>
      <c r="AG559" s="104">
        <v>3900</v>
      </c>
      <c r="AH559" s="248">
        <f t="shared" si="40"/>
        <v>23400</v>
      </c>
      <c r="AI559" s="249">
        <f t="shared" si="41"/>
        <v>26208.000000000004</v>
      </c>
      <c r="AJ559" s="250"/>
      <c r="AK559" s="250"/>
      <c r="AL559" s="250"/>
      <c r="AM559" s="36" t="s">
        <v>116</v>
      </c>
      <c r="AN559" s="38"/>
      <c r="AO559" s="38"/>
      <c r="AP559" s="38"/>
      <c r="AQ559" s="38"/>
      <c r="AR559" s="38" t="s">
        <v>2432</v>
      </c>
      <c r="AS559" s="38"/>
      <c r="AT559" s="38"/>
      <c r="AU559" s="38"/>
      <c r="AV559" s="90"/>
      <c r="AW559" s="90"/>
      <c r="AX559" s="90"/>
      <c r="AY559" s="90"/>
      <c r="BC559" s="50">
        <v>487</v>
      </c>
    </row>
    <row r="560" spans="1:55" s="252" customFormat="1" ht="12.95" customHeight="1">
      <c r="A560" s="211" t="s">
        <v>350</v>
      </c>
      <c r="B560" s="229"/>
      <c r="C560" s="229"/>
      <c r="D560" s="239">
        <v>120007329</v>
      </c>
      <c r="E560" s="321" t="s">
        <v>3663</v>
      </c>
      <c r="F560" s="240">
        <v>22100681</v>
      </c>
      <c r="G560" s="38"/>
      <c r="H560" s="38" t="s">
        <v>2433</v>
      </c>
      <c r="I560" s="38" t="s">
        <v>2434</v>
      </c>
      <c r="J560" s="38" t="s">
        <v>2435</v>
      </c>
      <c r="K560" s="38" t="s">
        <v>104</v>
      </c>
      <c r="L560" s="242" t="s">
        <v>105</v>
      </c>
      <c r="M560" s="38"/>
      <c r="N560" s="40" t="s">
        <v>106</v>
      </c>
      <c r="O560" s="40" t="s">
        <v>107</v>
      </c>
      <c r="P560" s="38" t="s">
        <v>108</v>
      </c>
      <c r="Q560" s="40" t="s">
        <v>435</v>
      </c>
      <c r="R560" s="38" t="s">
        <v>110</v>
      </c>
      <c r="S560" s="40" t="s">
        <v>107</v>
      </c>
      <c r="T560" s="38" t="s">
        <v>122</v>
      </c>
      <c r="U560" s="38" t="s">
        <v>112</v>
      </c>
      <c r="V560" s="101">
        <v>60</v>
      </c>
      <c r="W560" s="38" t="s">
        <v>113</v>
      </c>
      <c r="X560" s="40"/>
      <c r="Y560" s="40"/>
      <c r="Z560" s="40"/>
      <c r="AA560" s="61"/>
      <c r="AB560" s="39">
        <v>90</v>
      </c>
      <c r="AC560" s="39">
        <v>10</v>
      </c>
      <c r="AD560" s="246" t="s">
        <v>129</v>
      </c>
      <c r="AE560" s="271" t="s">
        <v>115</v>
      </c>
      <c r="AF560" s="247">
        <v>4</v>
      </c>
      <c r="AG560" s="104">
        <v>28462.5</v>
      </c>
      <c r="AH560" s="248">
        <f t="shared" si="40"/>
        <v>113850</v>
      </c>
      <c r="AI560" s="249">
        <f t="shared" si="41"/>
        <v>127512.00000000001</v>
      </c>
      <c r="AJ560" s="250"/>
      <c r="AK560" s="250"/>
      <c r="AL560" s="250"/>
      <c r="AM560" s="36" t="s">
        <v>116</v>
      </c>
      <c r="AN560" s="38"/>
      <c r="AO560" s="38"/>
      <c r="AP560" s="38"/>
      <c r="AQ560" s="38"/>
      <c r="AR560" s="38" t="s">
        <v>2436</v>
      </c>
      <c r="AS560" s="38"/>
      <c r="AT560" s="38"/>
      <c r="AU560" s="38"/>
      <c r="AV560" s="90"/>
      <c r="AW560" s="90"/>
      <c r="AX560" s="90"/>
      <c r="AY560" s="90"/>
      <c r="BC560" s="50">
        <v>488</v>
      </c>
    </row>
    <row r="561" spans="1:55" s="252" customFormat="1" ht="12.95" customHeight="1">
      <c r="A561" s="211" t="s">
        <v>350</v>
      </c>
      <c r="B561" s="229"/>
      <c r="C561" s="229"/>
      <c r="D561" s="239">
        <v>120011197</v>
      </c>
      <c r="E561" s="321" t="s">
        <v>3664</v>
      </c>
      <c r="F561" s="240">
        <v>22100682</v>
      </c>
      <c r="G561" s="38"/>
      <c r="H561" s="38" t="s">
        <v>2433</v>
      </c>
      <c r="I561" s="38" t="s">
        <v>2434</v>
      </c>
      <c r="J561" s="38" t="s">
        <v>2435</v>
      </c>
      <c r="K561" s="38" t="s">
        <v>104</v>
      </c>
      <c r="L561" s="242" t="s">
        <v>105</v>
      </c>
      <c r="M561" s="38"/>
      <c r="N561" s="40" t="s">
        <v>106</v>
      </c>
      <c r="O561" s="40" t="s">
        <v>107</v>
      </c>
      <c r="P561" s="38" t="s">
        <v>108</v>
      </c>
      <c r="Q561" s="40" t="s">
        <v>435</v>
      </c>
      <c r="R561" s="38" t="s">
        <v>110</v>
      </c>
      <c r="S561" s="40" t="s">
        <v>107</v>
      </c>
      <c r="T561" s="38" t="s">
        <v>122</v>
      </c>
      <c r="U561" s="38" t="s">
        <v>112</v>
      </c>
      <c r="V561" s="101">
        <v>60</v>
      </c>
      <c r="W561" s="38" t="s">
        <v>113</v>
      </c>
      <c r="X561" s="40"/>
      <c r="Y561" s="40"/>
      <c r="Z561" s="40"/>
      <c r="AA561" s="61"/>
      <c r="AB561" s="39">
        <v>90</v>
      </c>
      <c r="AC561" s="39">
        <v>10</v>
      </c>
      <c r="AD561" s="246" t="s">
        <v>129</v>
      </c>
      <c r="AE561" s="271" t="s">
        <v>115</v>
      </c>
      <c r="AF561" s="247">
        <v>5</v>
      </c>
      <c r="AG561" s="104">
        <v>50000</v>
      </c>
      <c r="AH561" s="248">
        <f t="shared" si="40"/>
        <v>250000</v>
      </c>
      <c r="AI561" s="249">
        <f t="shared" si="41"/>
        <v>280000</v>
      </c>
      <c r="AJ561" s="250"/>
      <c r="AK561" s="250"/>
      <c r="AL561" s="250"/>
      <c r="AM561" s="36" t="s">
        <v>116</v>
      </c>
      <c r="AN561" s="38"/>
      <c r="AO561" s="38"/>
      <c r="AP561" s="38"/>
      <c r="AQ561" s="38"/>
      <c r="AR561" s="38" t="s">
        <v>2437</v>
      </c>
      <c r="AS561" s="38"/>
      <c r="AT561" s="38"/>
      <c r="AU561" s="38"/>
      <c r="AV561" s="90"/>
      <c r="AW561" s="90"/>
      <c r="AX561" s="90"/>
      <c r="AY561" s="90"/>
      <c r="BC561" s="50">
        <v>489</v>
      </c>
    </row>
    <row r="562" spans="1:55" s="252" customFormat="1" ht="12.95" customHeight="1">
      <c r="A562" s="211" t="s">
        <v>350</v>
      </c>
      <c r="B562" s="229"/>
      <c r="C562" s="229"/>
      <c r="D562" s="239">
        <v>230000521</v>
      </c>
      <c r="E562" s="321" t="s">
        <v>1398</v>
      </c>
      <c r="F562" s="240">
        <v>22100683</v>
      </c>
      <c r="G562" s="38"/>
      <c r="H562" s="38" t="s">
        <v>2438</v>
      </c>
      <c r="I562" s="38" t="s">
        <v>2439</v>
      </c>
      <c r="J562" s="38" t="s">
        <v>2440</v>
      </c>
      <c r="K562" s="38" t="s">
        <v>104</v>
      </c>
      <c r="L562" s="242" t="s">
        <v>927</v>
      </c>
      <c r="M562" s="38"/>
      <c r="N562" s="40" t="s">
        <v>106</v>
      </c>
      <c r="O562" s="40" t="s">
        <v>107</v>
      </c>
      <c r="P562" s="38" t="s">
        <v>108</v>
      </c>
      <c r="Q562" s="40" t="s">
        <v>435</v>
      </c>
      <c r="R562" s="38" t="s">
        <v>110</v>
      </c>
      <c r="S562" s="40" t="s">
        <v>107</v>
      </c>
      <c r="T562" s="38" t="s">
        <v>122</v>
      </c>
      <c r="U562" s="38" t="s">
        <v>112</v>
      </c>
      <c r="V562" s="101">
        <v>60</v>
      </c>
      <c r="W562" s="38" t="s">
        <v>113</v>
      </c>
      <c r="X562" s="40"/>
      <c r="Y562" s="40"/>
      <c r="Z562" s="40"/>
      <c r="AA562" s="61"/>
      <c r="AB562" s="39">
        <v>90</v>
      </c>
      <c r="AC562" s="39">
        <v>10</v>
      </c>
      <c r="AD562" s="246" t="s">
        <v>179</v>
      </c>
      <c r="AE562" s="271" t="s">
        <v>115</v>
      </c>
      <c r="AF562" s="247">
        <v>1.95</v>
      </c>
      <c r="AG562" s="104">
        <v>247250</v>
      </c>
      <c r="AH562" s="248">
        <f t="shared" ref="AH562:AH593" si="42">AF562*AG562</f>
        <v>482137.5</v>
      </c>
      <c r="AI562" s="249">
        <f t="shared" si="41"/>
        <v>539994</v>
      </c>
      <c r="AJ562" s="250"/>
      <c r="AK562" s="250"/>
      <c r="AL562" s="250"/>
      <c r="AM562" s="36" t="s">
        <v>116</v>
      </c>
      <c r="AN562" s="38"/>
      <c r="AO562" s="38"/>
      <c r="AP562" s="38"/>
      <c r="AQ562" s="38"/>
      <c r="AR562" s="38" t="s">
        <v>2441</v>
      </c>
      <c r="AS562" s="38"/>
      <c r="AT562" s="38"/>
      <c r="AU562" s="38"/>
      <c r="AV562" s="90"/>
      <c r="AW562" s="90"/>
      <c r="AX562" s="90"/>
      <c r="AY562" s="90"/>
      <c r="BC562" s="50">
        <v>490</v>
      </c>
    </row>
    <row r="563" spans="1:55" s="252" customFormat="1" ht="12.95" customHeight="1">
      <c r="A563" s="211" t="s">
        <v>848</v>
      </c>
      <c r="B563" s="229"/>
      <c r="C563" s="229"/>
      <c r="D563" s="239">
        <v>210035474</v>
      </c>
      <c r="E563" s="321" t="s">
        <v>3665</v>
      </c>
      <c r="F563" s="240">
        <v>22100391</v>
      </c>
      <c r="G563" s="38"/>
      <c r="H563" s="38" t="s">
        <v>2442</v>
      </c>
      <c r="I563" s="38" t="s">
        <v>2443</v>
      </c>
      <c r="J563" s="40" t="s">
        <v>2444</v>
      </c>
      <c r="K563" s="38" t="s">
        <v>104</v>
      </c>
      <c r="L563" s="242"/>
      <c r="M563" s="40" t="s">
        <v>121</v>
      </c>
      <c r="N563" s="38" t="s">
        <v>83</v>
      </c>
      <c r="O563" s="40" t="s">
        <v>107</v>
      </c>
      <c r="P563" s="38" t="s">
        <v>108</v>
      </c>
      <c r="Q563" s="40" t="s">
        <v>435</v>
      </c>
      <c r="R563" s="42" t="s">
        <v>110</v>
      </c>
      <c r="S563" s="38" t="s">
        <v>107</v>
      </c>
      <c r="T563" s="40" t="s">
        <v>122</v>
      </c>
      <c r="U563" s="38" t="s">
        <v>112</v>
      </c>
      <c r="V563" s="101">
        <v>60</v>
      </c>
      <c r="W563" s="40" t="s">
        <v>113</v>
      </c>
      <c r="X563" s="40"/>
      <c r="Y563" s="61"/>
      <c r="Z563" s="39"/>
      <c r="AA563" s="265">
        <v>30</v>
      </c>
      <c r="AB563" s="266">
        <v>60</v>
      </c>
      <c r="AC563" s="266">
        <v>10</v>
      </c>
      <c r="AD563" s="246" t="s">
        <v>123</v>
      </c>
      <c r="AE563" s="246" t="s">
        <v>115</v>
      </c>
      <c r="AF563" s="104">
        <v>4</v>
      </c>
      <c r="AG563" s="82">
        <v>30691.200000000001</v>
      </c>
      <c r="AH563" s="248">
        <f t="shared" si="42"/>
        <v>122764.8</v>
      </c>
      <c r="AI563" s="249">
        <f t="shared" si="41"/>
        <v>137496.57600000003</v>
      </c>
      <c r="AJ563" s="250"/>
      <c r="AK563" s="250"/>
      <c r="AL563" s="250"/>
      <c r="AM563" s="38" t="s">
        <v>116</v>
      </c>
      <c r="AN563" s="38"/>
      <c r="AO563" s="38"/>
      <c r="AP563" s="38"/>
      <c r="AQ563" s="38"/>
      <c r="AR563" s="38" t="s">
        <v>2445</v>
      </c>
      <c r="AS563" s="38"/>
      <c r="AT563" s="38"/>
      <c r="AU563" s="38"/>
      <c r="AV563" s="90"/>
      <c r="AW563" s="90"/>
      <c r="AX563" s="90"/>
      <c r="AY563" s="90"/>
      <c r="BC563" s="50">
        <v>491</v>
      </c>
    </row>
    <row r="564" spans="1:55" s="252" customFormat="1" ht="12.95" customHeight="1">
      <c r="A564" s="211" t="s">
        <v>848</v>
      </c>
      <c r="B564" s="229"/>
      <c r="C564" s="229"/>
      <c r="D564" s="239">
        <v>210035475</v>
      </c>
      <c r="E564" s="321" t="s">
        <v>3666</v>
      </c>
      <c r="F564" s="240">
        <v>22100392</v>
      </c>
      <c r="G564" s="38"/>
      <c r="H564" s="38" t="s">
        <v>2442</v>
      </c>
      <c r="I564" s="38" t="s">
        <v>2443</v>
      </c>
      <c r="J564" s="40" t="s">
        <v>2444</v>
      </c>
      <c r="K564" s="38" t="s">
        <v>104</v>
      </c>
      <c r="L564" s="242"/>
      <c r="M564" s="40" t="s">
        <v>121</v>
      </c>
      <c r="N564" s="38" t="s">
        <v>83</v>
      </c>
      <c r="O564" s="40" t="s">
        <v>107</v>
      </c>
      <c r="P564" s="38" t="s">
        <v>108</v>
      </c>
      <c r="Q564" s="40" t="s">
        <v>435</v>
      </c>
      <c r="R564" s="42" t="s">
        <v>110</v>
      </c>
      <c r="S564" s="38" t="s">
        <v>107</v>
      </c>
      <c r="T564" s="40" t="s">
        <v>122</v>
      </c>
      <c r="U564" s="38" t="s">
        <v>112</v>
      </c>
      <c r="V564" s="101">
        <v>60</v>
      </c>
      <c r="W564" s="40" t="s">
        <v>113</v>
      </c>
      <c r="X564" s="40"/>
      <c r="Y564" s="61"/>
      <c r="Z564" s="39"/>
      <c r="AA564" s="265">
        <v>30</v>
      </c>
      <c r="AB564" s="266">
        <v>60</v>
      </c>
      <c r="AC564" s="266">
        <v>10</v>
      </c>
      <c r="AD564" s="246" t="s">
        <v>123</v>
      </c>
      <c r="AE564" s="246" t="s">
        <v>115</v>
      </c>
      <c r="AF564" s="104">
        <v>8</v>
      </c>
      <c r="AG564" s="82">
        <v>23716.45</v>
      </c>
      <c r="AH564" s="248">
        <f t="shared" si="42"/>
        <v>189731.6</v>
      </c>
      <c r="AI564" s="249">
        <f t="shared" si="41"/>
        <v>212499.39200000002</v>
      </c>
      <c r="AJ564" s="250"/>
      <c r="AK564" s="250"/>
      <c r="AL564" s="250"/>
      <c r="AM564" s="38" t="s">
        <v>116</v>
      </c>
      <c r="AN564" s="38"/>
      <c r="AO564" s="38"/>
      <c r="AP564" s="38"/>
      <c r="AQ564" s="38"/>
      <c r="AR564" s="38" t="s">
        <v>2446</v>
      </c>
      <c r="AS564" s="38"/>
      <c r="AT564" s="38"/>
      <c r="AU564" s="38"/>
      <c r="AV564" s="90"/>
      <c r="AW564" s="90"/>
      <c r="AX564" s="90"/>
      <c r="AY564" s="90"/>
      <c r="BC564" s="50">
        <v>492</v>
      </c>
    </row>
    <row r="565" spans="1:55" s="252" customFormat="1" ht="12.95" customHeight="1">
      <c r="A565" s="211" t="s">
        <v>848</v>
      </c>
      <c r="B565" s="229"/>
      <c r="C565" s="229"/>
      <c r="D565" s="239">
        <v>210035476</v>
      </c>
      <c r="E565" s="321" t="s">
        <v>3667</v>
      </c>
      <c r="F565" s="240">
        <v>22100393</v>
      </c>
      <c r="G565" s="38"/>
      <c r="H565" s="38" t="s">
        <v>2442</v>
      </c>
      <c r="I565" s="38" t="s">
        <v>2443</v>
      </c>
      <c r="J565" s="40" t="s">
        <v>2444</v>
      </c>
      <c r="K565" s="38" t="s">
        <v>104</v>
      </c>
      <c r="L565" s="242"/>
      <c r="M565" s="40" t="s">
        <v>121</v>
      </c>
      <c r="N565" s="38" t="s">
        <v>83</v>
      </c>
      <c r="O565" s="40" t="s">
        <v>107</v>
      </c>
      <c r="P565" s="38" t="s">
        <v>108</v>
      </c>
      <c r="Q565" s="40" t="s">
        <v>435</v>
      </c>
      <c r="R565" s="42" t="s">
        <v>110</v>
      </c>
      <c r="S565" s="38" t="s">
        <v>107</v>
      </c>
      <c r="T565" s="40" t="s">
        <v>122</v>
      </c>
      <c r="U565" s="38" t="s">
        <v>112</v>
      </c>
      <c r="V565" s="101">
        <v>60</v>
      </c>
      <c r="W565" s="40" t="s">
        <v>113</v>
      </c>
      <c r="X565" s="40"/>
      <c r="Y565" s="61"/>
      <c r="Z565" s="39"/>
      <c r="AA565" s="265">
        <v>30</v>
      </c>
      <c r="AB565" s="266">
        <v>60</v>
      </c>
      <c r="AC565" s="266">
        <v>10</v>
      </c>
      <c r="AD565" s="246" t="s">
        <v>123</v>
      </c>
      <c r="AE565" s="246" t="s">
        <v>115</v>
      </c>
      <c r="AF565" s="104">
        <v>14</v>
      </c>
      <c r="AG565" s="82">
        <v>21881.63</v>
      </c>
      <c r="AH565" s="248">
        <f t="shared" si="42"/>
        <v>306342.82</v>
      </c>
      <c r="AI565" s="249">
        <f t="shared" si="41"/>
        <v>343103.95840000006</v>
      </c>
      <c r="AJ565" s="250"/>
      <c r="AK565" s="250"/>
      <c r="AL565" s="250"/>
      <c r="AM565" s="38" t="s">
        <v>116</v>
      </c>
      <c r="AN565" s="38"/>
      <c r="AO565" s="38"/>
      <c r="AP565" s="38"/>
      <c r="AQ565" s="38"/>
      <c r="AR565" s="38" t="s">
        <v>2447</v>
      </c>
      <c r="AS565" s="38"/>
      <c r="AT565" s="38"/>
      <c r="AU565" s="38"/>
      <c r="AV565" s="90"/>
      <c r="AW565" s="90"/>
      <c r="AX565" s="90"/>
      <c r="AY565" s="90"/>
      <c r="BC565" s="50">
        <v>493</v>
      </c>
    </row>
    <row r="566" spans="1:55" s="252" customFormat="1" ht="12.95" customHeight="1">
      <c r="A566" s="211" t="s">
        <v>848</v>
      </c>
      <c r="B566" s="229"/>
      <c r="C566" s="229"/>
      <c r="D566" s="239">
        <v>210035477</v>
      </c>
      <c r="E566" s="321" t="s">
        <v>3668</v>
      </c>
      <c r="F566" s="240">
        <v>22100394</v>
      </c>
      <c r="G566" s="38"/>
      <c r="H566" s="38" t="s">
        <v>2442</v>
      </c>
      <c r="I566" s="38" t="s">
        <v>2443</v>
      </c>
      <c r="J566" s="40" t="s">
        <v>2444</v>
      </c>
      <c r="K566" s="38" t="s">
        <v>104</v>
      </c>
      <c r="L566" s="242"/>
      <c r="M566" s="40" t="s">
        <v>121</v>
      </c>
      <c r="N566" s="38" t="s">
        <v>83</v>
      </c>
      <c r="O566" s="40" t="s">
        <v>107</v>
      </c>
      <c r="P566" s="38" t="s">
        <v>108</v>
      </c>
      <c r="Q566" s="40" t="s">
        <v>435</v>
      </c>
      <c r="R566" s="42" t="s">
        <v>110</v>
      </c>
      <c r="S566" s="38" t="s">
        <v>107</v>
      </c>
      <c r="T566" s="40" t="s">
        <v>122</v>
      </c>
      <c r="U566" s="38" t="s">
        <v>112</v>
      </c>
      <c r="V566" s="101">
        <v>60</v>
      </c>
      <c r="W566" s="40" t="s">
        <v>113</v>
      </c>
      <c r="X566" s="40"/>
      <c r="Y566" s="61"/>
      <c r="Z566" s="39"/>
      <c r="AA566" s="265">
        <v>30</v>
      </c>
      <c r="AB566" s="266">
        <v>60</v>
      </c>
      <c r="AC566" s="266">
        <v>10</v>
      </c>
      <c r="AD566" s="246" t="s">
        <v>123</v>
      </c>
      <c r="AE566" s="246" t="s">
        <v>115</v>
      </c>
      <c r="AF566" s="104">
        <v>22</v>
      </c>
      <c r="AG566" s="82">
        <v>8619.14</v>
      </c>
      <c r="AH566" s="248">
        <f t="shared" si="42"/>
        <v>189621.08</v>
      </c>
      <c r="AI566" s="249">
        <f t="shared" si="41"/>
        <v>212375.6096</v>
      </c>
      <c r="AJ566" s="250"/>
      <c r="AK566" s="250"/>
      <c r="AL566" s="250"/>
      <c r="AM566" s="38" t="s">
        <v>116</v>
      </c>
      <c r="AN566" s="38"/>
      <c r="AO566" s="38"/>
      <c r="AP566" s="38"/>
      <c r="AQ566" s="38"/>
      <c r="AR566" s="38" t="s">
        <v>2448</v>
      </c>
      <c r="AS566" s="38"/>
      <c r="AT566" s="38"/>
      <c r="AU566" s="38"/>
      <c r="AV566" s="90"/>
      <c r="AW566" s="90"/>
      <c r="AX566" s="90"/>
      <c r="AY566" s="90"/>
      <c r="BC566" s="50">
        <v>494</v>
      </c>
    </row>
    <row r="567" spans="1:55" s="252" customFormat="1" ht="12.95" customHeight="1">
      <c r="A567" s="211" t="s">
        <v>848</v>
      </c>
      <c r="B567" s="229"/>
      <c r="C567" s="229"/>
      <c r="D567" s="239">
        <v>210035478</v>
      </c>
      <c r="E567" s="321" t="s">
        <v>3669</v>
      </c>
      <c r="F567" s="240">
        <v>22100395</v>
      </c>
      <c r="G567" s="38"/>
      <c r="H567" s="38" t="s">
        <v>2442</v>
      </c>
      <c r="I567" s="38" t="s">
        <v>2443</v>
      </c>
      <c r="J567" s="40" t="s">
        <v>2444</v>
      </c>
      <c r="K567" s="38" t="s">
        <v>104</v>
      </c>
      <c r="L567" s="242"/>
      <c r="M567" s="40" t="s">
        <v>121</v>
      </c>
      <c r="N567" s="38" t="s">
        <v>83</v>
      </c>
      <c r="O567" s="40" t="s">
        <v>107</v>
      </c>
      <c r="P567" s="38" t="s">
        <v>108</v>
      </c>
      <c r="Q567" s="40" t="s">
        <v>435</v>
      </c>
      <c r="R567" s="42" t="s">
        <v>110</v>
      </c>
      <c r="S567" s="38" t="s">
        <v>107</v>
      </c>
      <c r="T567" s="40" t="s">
        <v>122</v>
      </c>
      <c r="U567" s="38" t="s">
        <v>112</v>
      </c>
      <c r="V567" s="101">
        <v>60</v>
      </c>
      <c r="W567" s="40" t="s">
        <v>113</v>
      </c>
      <c r="X567" s="40"/>
      <c r="Y567" s="61"/>
      <c r="Z567" s="39"/>
      <c r="AA567" s="265">
        <v>30</v>
      </c>
      <c r="AB567" s="266">
        <v>60</v>
      </c>
      <c r="AC567" s="266">
        <v>10</v>
      </c>
      <c r="AD567" s="246" t="s">
        <v>123</v>
      </c>
      <c r="AE567" s="246" t="s">
        <v>115</v>
      </c>
      <c r="AF567" s="104">
        <v>132</v>
      </c>
      <c r="AG567" s="82">
        <v>7815.66</v>
      </c>
      <c r="AH567" s="248">
        <f t="shared" si="42"/>
        <v>1031667.12</v>
      </c>
      <c r="AI567" s="249">
        <f t="shared" si="41"/>
        <v>1155467.1744000001</v>
      </c>
      <c r="AJ567" s="250"/>
      <c r="AK567" s="250"/>
      <c r="AL567" s="250"/>
      <c r="AM567" s="38" t="s">
        <v>116</v>
      </c>
      <c r="AN567" s="38"/>
      <c r="AO567" s="38"/>
      <c r="AP567" s="38"/>
      <c r="AQ567" s="38"/>
      <c r="AR567" s="38" t="s">
        <v>2449</v>
      </c>
      <c r="AS567" s="38"/>
      <c r="AT567" s="38"/>
      <c r="AU567" s="38"/>
      <c r="AV567" s="90"/>
      <c r="AW567" s="90"/>
      <c r="AX567" s="90"/>
      <c r="AY567" s="90"/>
      <c r="BC567" s="50">
        <v>495</v>
      </c>
    </row>
    <row r="568" spans="1:55" s="252" customFormat="1" ht="12.95" customHeight="1">
      <c r="A568" s="211" t="s">
        <v>848</v>
      </c>
      <c r="B568" s="229"/>
      <c r="C568" s="229"/>
      <c r="D568" s="239">
        <v>210035479</v>
      </c>
      <c r="E568" s="321" t="s">
        <v>3670</v>
      </c>
      <c r="F568" s="240">
        <v>22100396</v>
      </c>
      <c r="G568" s="38"/>
      <c r="H568" s="38" t="s">
        <v>2442</v>
      </c>
      <c r="I568" s="38" t="s">
        <v>2443</v>
      </c>
      <c r="J568" s="40" t="s">
        <v>2444</v>
      </c>
      <c r="K568" s="38" t="s">
        <v>104</v>
      </c>
      <c r="L568" s="242"/>
      <c r="M568" s="40" t="s">
        <v>121</v>
      </c>
      <c r="N568" s="38" t="s">
        <v>83</v>
      </c>
      <c r="O568" s="40" t="s">
        <v>107</v>
      </c>
      <c r="P568" s="38" t="s">
        <v>108</v>
      </c>
      <c r="Q568" s="40" t="s">
        <v>435</v>
      </c>
      <c r="R568" s="42" t="s">
        <v>110</v>
      </c>
      <c r="S568" s="38" t="s">
        <v>107</v>
      </c>
      <c r="T568" s="40" t="s">
        <v>122</v>
      </c>
      <c r="U568" s="38" t="s">
        <v>112</v>
      </c>
      <c r="V568" s="101">
        <v>60</v>
      </c>
      <c r="W568" s="40" t="s">
        <v>113</v>
      </c>
      <c r="X568" s="40"/>
      <c r="Y568" s="61"/>
      <c r="Z568" s="39"/>
      <c r="AA568" s="265">
        <v>30</v>
      </c>
      <c r="AB568" s="266">
        <v>60</v>
      </c>
      <c r="AC568" s="266">
        <v>10</v>
      </c>
      <c r="AD568" s="246" t="s">
        <v>123</v>
      </c>
      <c r="AE568" s="246" t="s">
        <v>115</v>
      </c>
      <c r="AF568" s="104">
        <v>116</v>
      </c>
      <c r="AG568" s="82">
        <v>5146.9399999999996</v>
      </c>
      <c r="AH568" s="248">
        <f t="shared" si="42"/>
        <v>597045.03999999992</v>
      </c>
      <c r="AI568" s="249">
        <f t="shared" si="41"/>
        <v>668690.44479999994</v>
      </c>
      <c r="AJ568" s="250"/>
      <c r="AK568" s="250"/>
      <c r="AL568" s="250"/>
      <c r="AM568" s="38" t="s">
        <v>116</v>
      </c>
      <c r="AN568" s="38"/>
      <c r="AO568" s="38"/>
      <c r="AP568" s="38"/>
      <c r="AQ568" s="38"/>
      <c r="AR568" s="38" t="s">
        <v>2450</v>
      </c>
      <c r="AS568" s="38"/>
      <c r="AT568" s="38"/>
      <c r="AU568" s="38"/>
      <c r="AV568" s="90"/>
      <c r="AW568" s="90"/>
      <c r="AX568" s="90"/>
      <c r="AY568" s="90"/>
      <c r="BC568" s="50">
        <v>496</v>
      </c>
    </row>
    <row r="569" spans="1:55" s="252" customFormat="1" ht="12.95" customHeight="1">
      <c r="A569" s="211" t="s">
        <v>2152</v>
      </c>
      <c r="B569" s="229"/>
      <c r="C569" s="229"/>
      <c r="D569" s="239">
        <v>220016439</v>
      </c>
      <c r="E569" s="321" t="s">
        <v>3742</v>
      </c>
      <c r="F569" s="240"/>
      <c r="G569" s="253"/>
      <c r="H569" s="253" t="s">
        <v>2451</v>
      </c>
      <c r="I569" s="254" t="s">
        <v>2452</v>
      </c>
      <c r="J569" s="253" t="s">
        <v>2453</v>
      </c>
      <c r="K569" s="253" t="s">
        <v>104</v>
      </c>
      <c r="L569" s="242"/>
      <c r="M569" s="254"/>
      <c r="N569" s="255" t="s">
        <v>106</v>
      </c>
      <c r="O569" s="255" t="s">
        <v>107</v>
      </c>
      <c r="P569" s="253" t="s">
        <v>108</v>
      </c>
      <c r="Q569" s="243" t="s">
        <v>435</v>
      </c>
      <c r="R569" s="253" t="s">
        <v>110</v>
      </c>
      <c r="S569" s="255" t="s">
        <v>107</v>
      </c>
      <c r="T569" s="253" t="s">
        <v>122</v>
      </c>
      <c r="U569" s="253" t="s">
        <v>112</v>
      </c>
      <c r="V569" s="255">
        <v>60</v>
      </c>
      <c r="W569" s="254" t="s">
        <v>113</v>
      </c>
      <c r="X569" s="255"/>
      <c r="Y569" s="255"/>
      <c r="Z569" s="255"/>
      <c r="AA569" s="256"/>
      <c r="AB569" s="257">
        <v>90</v>
      </c>
      <c r="AC569" s="257">
        <v>10</v>
      </c>
      <c r="AD569" s="258" t="s">
        <v>129</v>
      </c>
      <c r="AE569" s="253" t="s">
        <v>115</v>
      </c>
      <c r="AF569" s="259">
        <v>23</v>
      </c>
      <c r="AG569" s="260">
        <v>51404.85</v>
      </c>
      <c r="AH569" s="248">
        <f t="shared" si="42"/>
        <v>1182311.55</v>
      </c>
      <c r="AI569" s="249">
        <f t="shared" si="41"/>
        <v>1324188.9360000002</v>
      </c>
      <c r="AJ569" s="250"/>
      <c r="AK569" s="250"/>
      <c r="AL569" s="250"/>
      <c r="AM569" s="261" t="s">
        <v>116</v>
      </c>
      <c r="AN569" s="253"/>
      <c r="AO569" s="253"/>
      <c r="AP569" s="253"/>
      <c r="AQ569" s="253"/>
      <c r="AR569" s="253" t="s">
        <v>2454</v>
      </c>
      <c r="AS569" s="253"/>
      <c r="AT569" s="253"/>
      <c r="AU569" s="253"/>
      <c r="AV569" s="90"/>
      <c r="AW569" s="90"/>
      <c r="AX569" s="90"/>
      <c r="AY569" s="90"/>
      <c r="BC569" s="50">
        <v>497</v>
      </c>
    </row>
    <row r="570" spans="1:55" s="252" customFormat="1" ht="12.95" customHeight="1">
      <c r="A570" s="211" t="s">
        <v>350</v>
      </c>
      <c r="B570" s="229"/>
      <c r="C570" s="229"/>
      <c r="D570" s="239">
        <v>250003764</v>
      </c>
      <c r="E570" s="321" t="s">
        <v>1540</v>
      </c>
      <c r="F570" s="240">
        <v>22100684</v>
      </c>
      <c r="G570" s="38"/>
      <c r="H570" s="38" t="s">
        <v>2455</v>
      </c>
      <c r="I570" s="38" t="s">
        <v>2456</v>
      </c>
      <c r="J570" s="38" t="s">
        <v>2457</v>
      </c>
      <c r="K570" s="38" t="s">
        <v>104</v>
      </c>
      <c r="L570" s="242" t="s">
        <v>105</v>
      </c>
      <c r="M570" s="38"/>
      <c r="N570" s="40" t="s">
        <v>106</v>
      </c>
      <c r="O570" s="40" t="s">
        <v>107</v>
      </c>
      <c r="P570" s="38" t="s">
        <v>108</v>
      </c>
      <c r="Q570" s="40" t="s">
        <v>435</v>
      </c>
      <c r="R570" s="38" t="s">
        <v>110</v>
      </c>
      <c r="S570" s="40" t="s">
        <v>107</v>
      </c>
      <c r="T570" s="38" t="s">
        <v>122</v>
      </c>
      <c r="U570" s="38" t="s">
        <v>112</v>
      </c>
      <c r="V570" s="101">
        <v>60</v>
      </c>
      <c r="W570" s="38" t="s">
        <v>113</v>
      </c>
      <c r="X570" s="40"/>
      <c r="Y570" s="40"/>
      <c r="Z570" s="40"/>
      <c r="AA570" s="61"/>
      <c r="AB570" s="39">
        <v>90</v>
      </c>
      <c r="AC570" s="39">
        <v>10</v>
      </c>
      <c r="AD570" s="246" t="s">
        <v>123</v>
      </c>
      <c r="AE570" s="271" t="s">
        <v>115</v>
      </c>
      <c r="AF570" s="247">
        <v>14</v>
      </c>
      <c r="AG570" s="104">
        <v>3436.4</v>
      </c>
      <c r="AH570" s="248">
        <f t="shared" si="42"/>
        <v>48109.599999999999</v>
      </c>
      <c r="AI570" s="249">
        <f t="shared" si="41"/>
        <v>53882.752</v>
      </c>
      <c r="AJ570" s="250"/>
      <c r="AK570" s="250"/>
      <c r="AL570" s="250"/>
      <c r="AM570" s="36" t="s">
        <v>116</v>
      </c>
      <c r="AN570" s="38"/>
      <c r="AO570" s="38"/>
      <c r="AP570" s="38"/>
      <c r="AQ570" s="38"/>
      <c r="AR570" s="38" t="s">
        <v>2458</v>
      </c>
      <c r="AS570" s="38"/>
      <c r="AT570" s="38"/>
      <c r="AU570" s="38"/>
      <c r="AV570" s="90"/>
      <c r="AW570" s="90"/>
      <c r="AX570" s="90"/>
      <c r="AY570" s="90"/>
      <c r="BC570" s="50">
        <v>498</v>
      </c>
    </row>
    <row r="571" spans="1:55" s="252" customFormat="1" ht="12.95" customHeight="1">
      <c r="A571" s="211" t="s">
        <v>333</v>
      </c>
      <c r="B571" s="229"/>
      <c r="C571" s="229"/>
      <c r="D571" s="239">
        <v>210013059</v>
      </c>
      <c r="E571" s="321" t="s">
        <v>3671</v>
      </c>
      <c r="F571" s="240">
        <v>22100581</v>
      </c>
      <c r="G571" s="253"/>
      <c r="H571" s="253" t="s">
        <v>2459</v>
      </c>
      <c r="I571" s="254" t="s">
        <v>2460</v>
      </c>
      <c r="J571" s="253" t="s">
        <v>2461</v>
      </c>
      <c r="K571" s="253" t="s">
        <v>104</v>
      </c>
      <c r="L571" s="242"/>
      <c r="M571" s="253"/>
      <c r="N571" s="255" t="s">
        <v>106</v>
      </c>
      <c r="O571" s="255" t="s">
        <v>107</v>
      </c>
      <c r="P571" s="253" t="s">
        <v>108</v>
      </c>
      <c r="Q571" s="255" t="s">
        <v>1094</v>
      </c>
      <c r="R571" s="253" t="s">
        <v>110</v>
      </c>
      <c r="S571" s="255" t="s">
        <v>107</v>
      </c>
      <c r="T571" s="253" t="s">
        <v>122</v>
      </c>
      <c r="U571" s="253" t="s">
        <v>112</v>
      </c>
      <c r="V571" s="255">
        <v>60</v>
      </c>
      <c r="W571" s="254" t="s">
        <v>113</v>
      </c>
      <c r="X571" s="255"/>
      <c r="Y571" s="255"/>
      <c r="Z571" s="255"/>
      <c r="AA571" s="256"/>
      <c r="AB571" s="257">
        <v>90</v>
      </c>
      <c r="AC571" s="257">
        <v>10</v>
      </c>
      <c r="AD571" s="258" t="s">
        <v>129</v>
      </c>
      <c r="AE571" s="253" t="s">
        <v>115</v>
      </c>
      <c r="AF571" s="259">
        <v>4</v>
      </c>
      <c r="AG571" s="260">
        <v>126896.22</v>
      </c>
      <c r="AH571" s="248">
        <f t="shared" si="42"/>
        <v>507584.88</v>
      </c>
      <c r="AI571" s="249">
        <f t="shared" si="41"/>
        <v>568495.06560000009</v>
      </c>
      <c r="AJ571" s="250"/>
      <c r="AK571" s="250"/>
      <c r="AL571" s="250"/>
      <c r="AM571" s="261" t="s">
        <v>116</v>
      </c>
      <c r="AN571" s="253"/>
      <c r="AO571" s="253"/>
      <c r="AP571" s="253"/>
      <c r="AQ571" s="253"/>
      <c r="AR571" s="253" t="s">
        <v>2462</v>
      </c>
      <c r="AS571" s="253"/>
      <c r="AT571" s="253"/>
      <c r="AU571" s="253"/>
      <c r="AV571" s="90"/>
      <c r="AW571" s="90"/>
      <c r="AX571" s="90"/>
      <c r="AY571" s="90"/>
      <c r="BC571" s="50">
        <v>499</v>
      </c>
    </row>
    <row r="572" spans="1:55" s="252" customFormat="1" ht="12.95" customHeight="1">
      <c r="A572" s="211" t="s">
        <v>333</v>
      </c>
      <c r="B572" s="229"/>
      <c r="C572" s="229"/>
      <c r="D572" s="239">
        <v>120009712</v>
      </c>
      <c r="E572" s="321" t="s">
        <v>3672</v>
      </c>
      <c r="F572" s="240">
        <v>22100582</v>
      </c>
      <c r="G572" s="253"/>
      <c r="H572" s="253" t="s">
        <v>2463</v>
      </c>
      <c r="I572" s="254" t="s">
        <v>2464</v>
      </c>
      <c r="J572" s="253" t="s">
        <v>2465</v>
      </c>
      <c r="K572" s="253" t="s">
        <v>104</v>
      </c>
      <c r="L572" s="242"/>
      <c r="M572" s="253"/>
      <c r="N572" s="255" t="s">
        <v>106</v>
      </c>
      <c r="O572" s="255" t="s">
        <v>107</v>
      </c>
      <c r="P572" s="253" t="s">
        <v>108</v>
      </c>
      <c r="Q572" s="255" t="s">
        <v>1094</v>
      </c>
      <c r="R572" s="253" t="s">
        <v>110</v>
      </c>
      <c r="S572" s="255" t="s">
        <v>107</v>
      </c>
      <c r="T572" s="253" t="s">
        <v>122</v>
      </c>
      <c r="U572" s="253" t="s">
        <v>112</v>
      </c>
      <c r="V572" s="255">
        <v>60</v>
      </c>
      <c r="W572" s="254" t="s">
        <v>113</v>
      </c>
      <c r="X572" s="255"/>
      <c r="Y572" s="255"/>
      <c r="Z572" s="255"/>
      <c r="AA572" s="256"/>
      <c r="AB572" s="257">
        <v>90</v>
      </c>
      <c r="AC572" s="257">
        <v>10</v>
      </c>
      <c r="AD572" s="258" t="s">
        <v>129</v>
      </c>
      <c r="AE572" s="253" t="s">
        <v>115</v>
      </c>
      <c r="AF572" s="259">
        <v>1</v>
      </c>
      <c r="AG572" s="260">
        <v>744500</v>
      </c>
      <c r="AH572" s="248">
        <f t="shared" si="42"/>
        <v>744500</v>
      </c>
      <c r="AI572" s="249">
        <f t="shared" si="41"/>
        <v>833840.00000000012</v>
      </c>
      <c r="AJ572" s="250"/>
      <c r="AK572" s="250"/>
      <c r="AL572" s="250"/>
      <c r="AM572" s="261" t="s">
        <v>116</v>
      </c>
      <c r="AN572" s="253"/>
      <c r="AO572" s="253"/>
      <c r="AP572" s="253"/>
      <c r="AQ572" s="253"/>
      <c r="AR572" s="253" t="s">
        <v>2466</v>
      </c>
      <c r="AS572" s="253"/>
      <c r="AT572" s="253"/>
      <c r="AU572" s="253"/>
      <c r="AV572" s="90"/>
      <c r="AW572" s="90"/>
      <c r="AX572" s="90"/>
      <c r="AY572" s="90"/>
      <c r="BC572" s="50">
        <v>500</v>
      </c>
    </row>
    <row r="573" spans="1:55" s="252" customFormat="1" ht="12.95" customHeight="1">
      <c r="A573" s="211" t="s">
        <v>350</v>
      </c>
      <c r="B573" s="229"/>
      <c r="C573" s="229"/>
      <c r="D573" s="239">
        <v>250002385</v>
      </c>
      <c r="E573" s="321" t="s">
        <v>1529</v>
      </c>
      <c r="F573" s="240">
        <v>22100685</v>
      </c>
      <c r="G573" s="38"/>
      <c r="H573" s="38" t="s">
        <v>2467</v>
      </c>
      <c r="I573" s="38" t="s">
        <v>2468</v>
      </c>
      <c r="J573" s="38" t="s">
        <v>2469</v>
      </c>
      <c r="K573" s="38" t="s">
        <v>104</v>
      </c>
      <c r="L573" s="242" t="s">
        <v>105</v>
      </c>
      <c r="M573" s="38"/>
      <c r="N573" s="40" t="s">
        <v>106</v>
      </c>
      <c r="O573" s="40" t="s">
        <v>107</v>
      </c>
      <c r="P573" s="38" t="s">
        <v>108</v>
      </c>
      <c r="Q573" s="40" t="s">
        <v>435</v>
      </c>
      <c r="R573" s="38" t="s">
        <v>110</v>
      </c>
      <c r="S573" s="40" t="s">
        <v>107</v>
      </c>
      <c r="T573" s="38" t="s">
        <v>122</v>
      </c>
      <c r="U573" s="38" t="s">
        <v>112</v>
      </c>
      <c r="V573" s="101">
        <v>60</v>
      </c>
      <c r="W573" s="38" t="s">
        <v>113</v>
      </c>
      <c r="X573" s="40"/>
      <c r="Y573" s="40"/>
      <c r="Z573" s="40"/>
      <c r="AA573" s="61"/>
      <c r="AB573" s="39">
        <v>90</v>
      </c>
      <c r="AC573" s="39">
        <v>10</v>
      </c>
      <c r="AD573" s="246" t="s">
        <v>129</v>
      </c>
      <c r="AE573" s="271" t="s">
        <v>115</v>
      </c>
      <c r="AF573" s="247">
        <v>32</v>
      </c>
      <c r="AG573" s="104">
        <v>1047.32</v>
      </c>
      <c r="AH573" s="248">
        <f t="shared" si="42"/>
        <v>33514.239999999998</v>
      </c>
      <c r="AI573" s="249">
        <f t="shared" si="41"/>
        <v>37535.948799999998</v>
      </c>
      <c r="AJ573" s="250"/>
      <c r="AK573" s="250"/>
      <c r="AL573" s="250"/>
      <c r="AM573" s="36" t="s">
        <v>116</v>
      </c>
      <c r="AN573" s="38"/>
      <c r="AO573" s="38"/>
      <c r="AP573" s="38"/>
      <c r="AQ573" s="38"/>
      <c r="AR573" s="38" t="s">
        <v>2470</v>
      </c>
      <c r="AS573" s="38"/>
      <c r="AT573" s="38"/>
      <c r="AU573" s="38"/>
      <c r="AV573" s="90"/>
      <c r="AW573" s="90"/>
      <c r="AX573" s="90"/>
      <c r="AY573" s="90"/>
      <c r="BC573" s="50">
        <v>501</v>
      </c>
    </row>
    <row r="574" spans="1:55" s="252" customFormat="1" ht="12.95" customHeight="1">
      <c r="A574" s="211" t="s">
        <v>980</v>
      </c>
      <c r="B574" s="229"/>
      <c r="C574" s="229"/>
      <c r="D574" s="239">
        <v>230000210</v>
      </c>
      <c r="E574" s="321" t="s">
        <v>1314</v>
      </c>
      <c r="F574" s="240">
        <v>22100429</v>
      </c>
      <c r="G574" s="60"/>
      <c r="H574" s="60" t="s">
        <v>2471</v>
      </c>
      <c r="I574" s="60" t="s">
        <v>2472</v>
      </c>
      <c r="J574" s="60" t="s">
        <v>2473</v>
      </c>
      <c r="K574" s="60" t="s">
        <v>104</v>
      </c>
      <c r="L574" s="242" t="s">
        <v>105</v>
      </c>
      <c r="M574" s="60"/>
      <c r="N574" s="262" t="s">
        <v>106</v>
      </c>
      <c r="O574" s="262" t="s">
        <v>107</v>
      </c>
      <c r="P574" s="60" t="s">
        <v>108</v>
      </c>
      <c r="Q574" s="263" t="s">
        <v>1094</v>
      </c>
      <c r="R574" s="60" t="s">
        <v>110</v>
      </c>
      <c r="S574" s="262" t="s">
        <v>107</v>
      </c>
      <c r="T574" s="60" t="s">
        <v>122</v>
      </c>
      <c r="U574" s="60" t="s">
        <v>112</v>
      </c>
      <c r="V574" s="264">
        <v>60</v>
      </c>
      <c r="W574" s="60" t="s">
        <v>113</v>
      </c>
      <c r="X574" s="262"/>
      <c r="Y574" s="262"/>
      <c r="Z574" s="262"/>
      <c r="AA574" s="265"/>
      <c r="AB574" s="266">
        <v>90</v>
      </c>
      <c r="AC574" s="266">
        <v>10</v>
      </c>
      <c r="AD574" s="267" t="s">
        <v>129</v>
      </c>
      <c r="AE574" s="268" t="s">
        <v>115</v>
      </c>
      <c r="AF574" s="269">
        <v>560</v>
      </c>
      <c r="AG574" s="270">
        <v>1150.8</v>
      </c>
      <c r="AH574" s="248">
        <f t="shared" si="42"/>
        <v>644448</v>
      </c>
      <c r="AI574" s="249">
        <f t="shared" si="41"/>
        <v>721781.76000000013</v>
      </c>
      <c r="AJ574" s="250"/>
      <c r="AK574" s="250"/>
      <c r="AL574" s="250"/>
      <c r="AM574" s="52" t="s">
        <v>116</v>
      </c>
      <c r="AN574" s="60"/>
      <c r="AO574" s="60"/>
      <c r="AP574" s="60"/>
      <c r="AQ574" s="60"/>
      <c r="AR574" s="60" t="s">
        <v>2474</v>
      </c>
      <c r="AS574" s="60"/>
      <c r="AT574" s="60"/>
      <c r="AU574" s="60"/>
      <c r="AV574" s="90"/>
      <c r="AW574" s="90"/>
      <c r="AX574" s="90"/>
      <c r="AY574" s="90"/>
      <c r="BC574" s="50">
        <v>502</v>
      </c>
    </row>
    <row r="575" spans="1:55" s="252" customFormat="1" ht="12.95" customHeight="1">
      <c r="A575" s="211" t="s">
        <v>2152</v>
      </c>
      <c r="B575" s="229"/>
      <c r="C575" s="229"/>
      <c r="D575" s="239">
        <v>210021823</v>
      </c>
      <c r="E575" s="321" t="s">
        <v>1499</v>
      </c>
      <c r="F575" s="240">
        <v>22100718</v>
      </c>
      <c r="G575" s="253"/>
      <c r="H575" s="253" t="s">
        <v>2475</v>
      </c>
      <c r="I575" s="254" t="s">
        <v>2476</v>
      </c>
      <c r="J575" s="253" t="s">
        <v>2477</v>
      </c>
      <c r="K575" s="253" t="s">
        <v>104</v>
      </c>
      <c r="L575" s="242"/>
      <c r="M575" s="254" t="s">
        <v>121</v>
      </c>
      <c r="N575" s="255" t="s">
        <v>83</v>
      </c>
      <c r="O575" s="255" t="s">
        <v>107</v>
      </c>
      <c r="P575" s="253" t="s">
        <v>108</v>
      </c>
      <c r="Q575" s="243" t="s">
        <v>435</v>
      </c>
      <c r="R575" s="253" t="s">
        <v>110</v>
      </c>
      <c r="S575" s="255" t="s">
        <v>107</v>
      </c>
      <c r="T575" s="253" t="s">
        <v>122</v>
      </c>
      <c r="U575" s="253" t="s">
        <v>112</v>
      </c>
      <c r="V575" s="255">
        <v>60</v>
      </c>
      <c r="W575" s="254" t="s">
        <v>113</v>
      </c>
      <c r="X575" s="255"/>
      <c r="Y575" s="255"/>
      <c r="Z575" s="255"/>
      <c r="AA575" s="256">
        <v>30</v>
      </c>
      <c r="AB575" s="257">
        <v>60</v>
      </c>
      <c r="AC575" s="257">
        <v>10</v>
      </c>
      <c r="AD575" s="258" t="s">
        <v>129</v>
      </c>
      <c r="AE575" s="253" t="s">
        <v>115</v>
      </c>
      <c r="AF575" s="259">
        <v>190</v>
      </c>
      <c r="AG575" s="260">
        <v>2650.83</v>
      </c>
      <c r="AH575" s="248">
        <f t="shared" si="42"/>
        <v>503657.7</v>
      </c>
      <c r="AI575" s="249">
        <f t="shared" si="41"/>
        <v>564096.62400000007</v>
      </c>
      <c r="AJ575" s="250"/>
      <c r="AK575" s="250"/>
      <c r="AL575" s="250"/>
      <c r="AM575" s="261" t="s">
        <v>116</v>
      </c>
      <c r="AN575" s="253"/>
      <c r="AO575" s="253"/>
      <c r="AP575" s="253"/>
      <c r="AQ575" s="253"/>
      <c r="AR575" s="253" t="s">
        <v>2478</v>
      </c>
      <c r="AS575" s="253"/>
      <c r="AT575" s="253"/>
      <c r="AU575" s="253"/>
      <c r="AV575" s="90"/>
      <c r="AW575" s="90"/>
      <c r="AX575" s="90"/>
      <c r="AY575" s="90"/>
      <c r="BC575" s="50">
        <v>503</v>
      </c>
    </row>
    <row r="576" spans="1:55" s="252" customFormat="1" ht="12.95" customHeight="1">
      <c r="A576" s="211" t="s">
        <v>2152</v>
      </c>
      <c r="B576" s="229"/>
      <c r="C576" s="229"/>
      <c r="D576" s="239">
        <v>210021824</v>
      </c>
      <c r="E576" s="321" t="s">
        <v>1500</v>
      </c>
      <c r="F576" s="240">
        <v>22100719</v>
      </c>
      <c r="G576" s="253"/>
      <c r="H576" s="253" t="s">
        <v>2475</v>
      </c>
      <c r="I576" s="254" t="s">
        <v>2476</v>
      </c>
      <c r="J576" s="253" t="s">
        <v>2477</v>
      </c>
      <c r="K576" s="253" t="s">
        <v>104</v>
      </c>
      <c r="L576" s="242"/>
      <c r="M576" s="254" t="s">
        <v>121</v>
      </c>
      <c r="N576" s="255" t="s">
        <v>83</v>
      </c>
      <c r="O576" s="255" t="s">
        <v>107</v>
      </c>
      <c r="P576" s="253" t="s">
        <v>108</v>
      </c>
      <c r="Q576" s="243" t="s">
        <v>435</v>
      </c>
      <c r="R576" s="253" t="s">
        <v>110</v>
      </c>
      <c r="S576" s="255" t="s">
        <v>107</v>
      </c>
      <c r="T576" s="253" t="s">
        <v>122</v>
      </c>
      <c r="U576" s="253" t="s">
        <v>112</v>
      </c>
      <c r="V576" s="255">
        <v>60</v>
      </c>
      <c r="W576" s="254" t="s">
        <v>113</v>
      </c>
      <c r="X576" s="255"/>
      <c r="Y576" s="255"/>
      <c r="Z576" s="255"/>
      <c r="AA576" s="256">
        <v>30</v>
      </c>
      <c r="AB576" s="257">
        <v>60</v>
      </c>
      <c r="AC576" s="257">
        <v>10</v>
      </c>
      <c r="AD576" s="258" t="s">
        <v>129</v>
      </c>
      <c r="AE576" s="253" t="s">
        <v>115</v>
      </c>
      <c r="AF576" s="259">
        <v>407</v>
      </c>
      <c r="AG576" s="260">
        <v>3008.85</v>
      </c>
      <c r="AH576" s="248">
        <f t="shared" si="42"/>
        <v>1224601.95</v>
      </c>
      <c r="AI576" s="249">
        <f t="shared" si="41"/>
        <v>1371554.1840000001</v>
      </c>
      <c r="AJ576" s="250"/>
      <c r="AK576" s="250"/>
      <c r="AL576" s="250"/>
      <c r="AM576" s="261" t="s">
        <v>116</v>
      </c>
      <c r="AN576" s="253"/>
      <c r="AO576" s="253"/>
      <c r="AP576" s="253"/>
      <c r="AQ576" s="253"/>
      <c r="AR576" s="253" t="s">
        <v>2479</v>
      </c>
      <c r="AS576" s="253"/>
      <c r="AT576" s="253"/>
      <c r="AU576" s="253"/>
      <c r="AV576" s="90"/>
      <c r="AW576" s="90"/>
      <c r="AX576" s="90"/>
      <c r="AY576" s="90"/>
      <c r="BC576" s="50">
        <v>504</v>
      </c>
    </row>
    <row r="577" spans="1:55" s="252" customFormat="1" ht="12.95" customHeight="1">
      <c r="A577" s="211" t="s">
        <v>350</v>
      </c>
      <c r="B577" s="229"/>
      <c r="C577" s="229"/>
      <c r="D577" s="239">
        <v>210009874</v>
      </c>
      <c r="E577" s="321" t="s">
        <v>1419</v>
      </c>
      <c r="F577" s="240">
        <v>22100663</v>
      </c>
      <c r="G577" s="38"/>
      <c r="H577" s="38" t="s">
        <v>586</v>
      </c>
      <c r="I577" s="38" t="s">
        <v>587</v>
      </c>
      <c r="J577" s="38" t="s">
        <v>2480</v>
      </c>
      <c r="K577" s="38" t="s">
        <v>104</v>
      </c>
      <c r="L577" s="242" t="s">
        <v>927</v>
      </c>
      <c r="M577" s="38" t="s">
        <v>121</v>
      </c>
      <c r="N577" s="40" t="s">
        <v>83</v>
      </c>
      <c r="O577" s="40" t="s">
        <v>107</v>
      </c>
      <c r="P577" s="38" t="s">
        <v>108</v>
      </c>
      <c r="Q577" s="40" t="s">
        <v>109</v>
      </c>
      <c r="R577" s="38" t="s">
        <v>110</v>
      </c>
      <c r="S577" s="40" t="s">
        <v>107</v>
      </c>
      <c r="T577" s="38" t="s">
        <v>122</v>
      </c>
      <c r="U577" s="38" t="s">
        <v>112</v>
      </c>
      <c r="V577" s="101">
        <v>60</v>
      </c>
      <c r="W577" s="38" t="s">
        <v>113</v>
      </c>
      <c r="X577" s="40"/>
      <c r="Y577" s="40"/>
      <c r="Z577" s="40"/>
      <c r="AA577" s="265">
        <v>30</v>
      </c>
      <c r="AB577" s="266">
        <v>60</v>
      </c>
      <c r="AC577" s="266">
        <v>10</v>
      </c>
      <c r="AD577" s="246" t="s">
        <v>114</v>
      </c>
      <c r="AE577" s="271" t="s">
        <v>115</v>
      </c>
      <c r="AF577" s="247">
        <v>161.94999999999999</v>
      </c>
      <c r="AG577" s="104">
        <v>5124.34</v>
      </c>
      <c r="AH577" s="248">
        <f t="shared" si="42"/>
        <v>829886.86300000001</v>
      </c>
      <c r="AI577" s="249">
        <f t="shared" si="41"/>
        <v>929473.28656000015</v>
      </c>
      <c r="AJ577" s="250"/>
      <c r="AK577" s="250"/>
      <c r="AL577" s="250"/>
      <c r="AM577" s="36" t="s">
        <v>116</v>
      </c>
      <c r="AN577" s="38"/>
      <c r="AO577" s="38"/>
      <c r="AP577" s="38"/>
      <c r="AQ577" s="38"/>
      <c r="AR577" s="38" t="s">
        <v>2481</v>
      </c>
      <c r="AS577" s="38"/>
      <c r="AT577" s="38"/>
      <c r="AU577" s="38"/>
      <c r="AV577" s="90"/>
      <c r="AW577" s="90"/>
      <c r="AX577" s="90"/>
      <c r="AY577" s="90"/>
      <c r="BC577" s="50">
        <v>505</v>
      </c>
    </row>
    <row r="578" spans="1:55" s="252" customFormat="1" ht="12.95" customHeight="1">
      <c r="A578" s="211" t="s">
        <v>350</v>
      </c>
      <c r="B578" s="229"/>
      <c r="C578" s="229"/>
      <c r="D578" s="239">
        <v>250007147</v>
      </c>
      <c r="E578" s="321" t="s">
        <v>3673</v>
      </c>
      <c r="F578" s="240">
        <v>22100686</v>
      </c>
      <c r="G578" s="38"/>
      <c r="H578" s="38" t="s">
        <v>2482</v>
      </c>
      <c r="I578" s="38" t="s">
        <v>2483</v>
      </c>
      <c r="J578" s="38" t="s">
        <v>2484</v>
      </c>
      <c r="K578" s="38" t="s">
        <v>104</v>
      </c>
      <c r="L578" s="242" t="s">
        <v>105</v>
      </c>
      <c r="M578" s="38"/>
      <c r="N578" s="40" t="s">
        <v>106</v>
      </c>
      <c r="O578" s="40" t="s">
        <v>107</v>
      </c>
      <c r="P578" s="38" t="s">
        <v>108</v>
      </c>
      <c r="Q578" s="40" t="s">
        <v>435</v>
      </c>
      <c r="R578" s="38" t="s">
        <v>110</v>
      </c>
      <c r="S578" s="40" t="s">
        <v>107</v>
      </c>
      <c r="T578" s="38" t="s">
        <v>122</v>
      </c>
      <c r="U578" s="38" t="s">
        <v>112</v>
      </c>
      <c r="V578" s="101">
        <v>60</v>
      </c>
      <c r="W578" s="38" t="s">
        <v>113</v>
      </c>
      <c r="X578" s="40"/>
      <c r="Y578" s="40"/>
      <c r="Z578" s="40"/>
      <c r="AA578" s="61"/>
      <c r="AB578" s="39">
        <v>90</v>
      </c>
      <c r="AC578" s="39">
        <v>10</v>
      </c>
      <c r="AD578" s="246" t="s">
        <v>2485</v>
      </c>
      <c r="AE578" s="271" t="s">
        <v>115</v>
      </c>
      <c r="AF578" s="247">
        <v>12</v>
      </c>
      <c r="AG578" s="104">
        <v>13524</v>
      </c>
      <c r="AH578" s="248">
        <f t="shared" si="42"/>
        <v>162288</v>
      </c>
      <c r="AI578" s="249">
        <f t="shared" si="41"/>
        <v>181762.56000000003</v>
      </c>
      <c r="AJ578" s="250"/>
      <c r="AK578" s="250"/>
      <c r="AL578" s="250"/>
      <c r="AM578" s="36" t="s">
        <v>116</v>
      </c>
      <c r="AN578" s="38"/>
      <c r="AO578" s="38"/>
      <c r="AP578" s="38"/>
      <c r="AQ578" s="38"/>
      <c r="AR578" s="38" t="s">
        <v>2486</v>
      </c>
      <c r="AS578" s="38"/>
      <c r="AT578" s="38"/>
      <c r="AU578" s="38"/>
      <c r="AV578" s="90"/>
      <c r="AW578" s="90"/>
      <c r="AX578" s="90"/>
      <c r="AY578" s="90"/>
      <c r="BC578" s="50">
        <v>506</v>
      </c>
    </row>
    <row r="579" spans="1:55" s="252" customFormat="1" ht="12.95" customHeight="1">
      <c r="A579" s="211" t="s">
        <v>848</v>
      </c>
      <c r="B579" s="229"/>
      <c r="C579" s="229"/>
      <c r="D579" s="239">
        <v>250001099</v>
      </c>
      <c r="E579" s="321" t="s">
        <v>1530</v>
      </c>
      <c r="F579" s="240">
        <v>22100390</v>
      </c>
      <c r="G579" s="38"/>
      <c r="H579" s="38" t="s">
        <v>2487</v>
      </c>
      <c r="I579" s="38" t="s">
        <v>2483</v>
      </c>
      <c r="J579" s="40" t="s">
        <v>2488</v>
      </c>
      <c r="K579" s="38" t="s">
        <v>104</v>
      </c>
      <c r="L579" s="242"/>
      <c r="M579" s="40"/>
      <c r="N579" s="38" t="s">
        <v>106</v>
      </c>
      <c r="O579" s="40" t="s">
        <v>107</v>
      </c>
      <c r="P579" s="38" t="s">
        <v>108</v>
      </c>
      <c r="Q579" s="40" t="s">
        <v>435</v>
      </c>
      <c r="R579" s="42" t="s">
        <v>110</v>
      </c>
      <c r="S579" s="38" t="s">
        <v>107</v>
      </c>
      <c r="T579" s="40" t="s">
        <v>122</v>
      </c>
      <c r="U579" s="38" t="s">
        <v>112</v>
      </c>
      <c r="V579" s="101">
        <v>60</v>
      </c>
      <c r="W579" s="40" t="s">
        <v>113</v>
      </c>
      <c r="X579" s="40"/>
      <c r="Y579" s="61"/>
      <c r="Z579" s="39"/>
      <c r="AA579" s="39"/>
      <c r="AB579" s="272">
        <v>90</v>
      </c>
      <c r="AC579" s="39">
        <v>10</v>
      </c>
      <c r="AD579" s="246" t="s">
        <v>129</v>
      </c>
      <c r="AE579" s="246" t="s">
        <v>115</v>
      </c>
      <c r="AF579" s="104">
        <v>177</v>
      </c>
      <c r="AG579" s="82">
        <v>66715.75</v>
      </c>
      <c r="AH579" s="248">
        <f t="shared" si="42"/>
        <v>11808687.75</v>
      </c>
      <c r="AI579" s="249">
        <f t="shared" si="41"/>
        <v>13225730.280000001</v>
      </c>
      <c r="AJ579" s="250"/>
      <c r="AK579" s="250"/>
      <c r="AL579" s="250"/>
      <c r="AM579" s="38" t="s">
        <v>116</v>
      </c>
      <c r="AN579" s="38"/>
      <c r="AO579" s="38"/>
      <c r="AP579" s="38"/>
      <c r="AQ579" s="38"/>
      <c r="AR579" s="38" t="s">
        <v>2489</v>
      </c>
      <c r="AS579" s="38"/>
      <c r="AT579" s="38"/>
      <c r="AU579" s="38"/>
      <c r="AV579" s="90"/>
      <c r="AW579" s="90"/>
      <c r="AX579" s="90"/>
      <c r="AY579" s="90"/>
      <c r="BC579" s="50">
        <v>507</v>
      </c>
    </row>
    <row r="580" spans="1:55" s="252" customFormat="1" ht="12.95" customHeight="1">
      <c r="A580" s="211" t="s">
        <v>319</v>
      </c>
      <c r="B580" s="229"/>
      <c r="C580" s="229"/>
      <c r="D580" s="239">
        <v>270005310</v>
      </c>
      <c r="E580" s="321" t="s">
        <v>3674</v>
      </c>
      <c r="F580" s="240">
        <v>22100473</v>
      </c>
      <c r="G580" s="60"/>
      <c r="H580" s="60" t="s">
        <v>2490</v>
      </c>
      <c r="I580" s="60" t="s">
        <v>2491</v>
      </c>
      <c r="J580" s="60" t="s">
        <v>2492</v>
      </c>
      <c r="K580" s="60" t="s">
        <v>104</v>
      </c>
      <c r="L580" s="242" t="s">
        <v>105</v>
      </c>
      <c r="M580" s="60"/>
      <c r="N580" s="262" t="s">
        <v>106</v>
      </c>
      <c r="O580" s="262" t="s">
        <v>107</v>
      </c>
      <c r="P580" s="60" t="s">
        <v>108</v>
      </c>
      <c r="Q580" s="263" t="s">
        <v>1094</v>
      </c>
      <c r="R580" s="60" t="s">
        <v>110</v>
      </c>
      <c r="S580" s="262" t="s">
        <v>107</v>
      </c>
      <c r="T580" s="60" t="s">
        <v>122</v>
      </c>
      <c r="U580" s="60" t="s">
        <v>112</v>
      </c>
      <c r="V580" s="264">
        <v>60</v>
      </c>
      <c r="W580" s="60" t="s">
        <v>113</v>
      </c>
      <c r="X580" s="262"/>
      <c r="Y580" s="262"/>
      <c r="Z580" s="262"/>
      <c r="AA580" s="265"/>
      <c r="AB580" s="266">
        <v>90</v>
      </c>
      <c r="AC580" s="266">
        <v>10</v>
      </c>
      <c r="AD580" s="267" t="s">
        <v>129</v>
      </c>
      <c r="AE580" s="268" t="s">
        <v>115</v>
      </c>
      <c r="AF580" s="269">
        <v>65</v>
      </c>
      <c r="AG580" s="270">
        <v>70150</v>
      </c>
      <c r="AH580" s="248">
        <f t="shared" si="42"/>
        <v>4559750</v>
      </c>
      <c r="AI580" s="249">
        <f t="shared" si="41"/>
        <v>5106920.0000000009</v>
      </c>
      <c r="AJ580" s="250"/>
      <c r="AK580" s="250"/>
      <c r="AL580" s="250"/>
      <c r="AM580" s="52" t="s">
        <v>116</v>
      </c>
      <c r="AN580" s="60"/>
      <c r="AO580" s="60"/>
      <c r="AP580" s="60"/>
      <c r="AQ580" s="60"/>
      <c r="AR580" s="60" t="s">
        <v>2493</v>
      </c>
      <c r="AS580" s="60"/>
      <c r="AT580" s="60"/>
      <c r="AU580" s="60"/>
      <c r="AV580" s="90"/>
      <c r="AW580" s="90"/>
      <c r="AX580" s="90"/>
      <c r="AY580" s="90"/>
      <c r="BC580" s="50">
        <v>508</v>
      </c>
    </row>
    <row r="581" spans="1:55" s="252" customFormat="1" ht="12.95" customHeight="1">
      <c r="A581" s="211" t="s">
        <v>319</v>
      </c>
      <c r="B581" s="229"/>
      <c r="C581" s="229"/>
      <c r="D581" s="239">
        <v>270006672</v>
      </c>
      <c r="E581" s="321" t="s">
        <v>3675</v>
      </c>
      <c r="F581" s="240">
        <v>22100474</v>
      </c>
      <c r="G581" s="60"/>
      <c r="H581" s="60" t="s">
        <v>2490</v>
      </c>
      <c r="I581" s="60" t="s">
        <v>2491</v>
      </c>
      <c r="J581" s="60" t="s">
        <v>2492</v>
      </c>
      <c r="K581" s="60" t="s">
        <v>104</v>
      </c>
      <c r="L581" s="242" t="s">
        <v>105</v>
      </c>
      <c r="M581" s="60"/>
      <c r="N581" s="262" t="s">
        <v>106</v>
      </c>
      <c r="O581" s="262" t="s">
        <v>107</v>
      </c>
      <c r="P581" s="60" t="s">
        <v>108</v>
      </c>
      <c r="Q581" s="263" t="s">
        <v>1094</v>
      </c>
      <c r="R581" s="60" t="s">
        <v>110</v>
      </c>
      <c r="S581" s="262" t="s">
        <v>107</v>
      </c>
      <c r="T581" s="60" t="s">
        <v>122</v>
      </c>
      <c r="U581" s="60" t="s">
        <v>112</v>
      </c>
      <c r="V581" s="264">
        <v>60</v>
      </c>
      <c r="W581" s="60" t="s">
        <v>113</v>
      </c>
      <c r="X581" s="262"/>
      <c r="Y581" s="262"/>
      <c r="Z581" s="262"/>
      <c r="AA581" s="265"/>
      <c r="AB581" s="266">
        <v>90</v>
      </c>
      <c r="AC581" s="266">
        <v>10</v>
      </c>
      <c r="AD581" s="267" t="s">
        <v>129</v>
      </c>
      <c r="AE581" s="268" t="s">
        <v>115</v>
      </c>
      <c r="AF581" s="269">
        <v>177</v>
      </c>
      <c r="AG581" s="270">
        <v>3588</v>
      </c>
      <c r="AH581" s="248">
        <f t="shared" si="42"/>
        <v>635076</v>
      </c>
      <c r="AI581" s="249">
        <f t="shared" si="41"/>
        <v>711285.12000000011</v>
      </c>
      <c r="AJ581" s="250"/>
      <c r="AK581" s="250"/>
      <c r="AL581" s="250"/>
      <c r="AM581" s="52" t="s">
        <v>116</v>
      </c>
      <c r="AN581" s="60"/>
      <c r="AO581" s="60"/>
      <c r="AP581" s="60"/>
      <c r="AQ581" s="60"/>
      <c r="AR581" s="60" t="s">
        <v>2494</v>
      </c>
      <c r="AS581" s="60"/>
      <c r="AT581" s="60"/>
      <c r="AU581" s="60"/>
      <c r="AV581" s="90"/>
      <c r="AW581" s="90"/>
      <c r="AX581" s="90"/>
      <c r="AY581" s="90"/>
      <c r="BC581" s="50">
        <v>509</v>
      </c>
    </row>
    <row r="582" spans="1:55" s="252" customFormat="1" ht="12.95" customHeight="1">
      <c r="A582" s="211" t="s">
        <v>2136</v>
      </c>
      <c r="B582" s="229"/>
      <c r="C582" s="229"/>
      <c r="D582" s="239">
        <v>250005048</v>
      </c>
      <c r="E582" s="321" t="s">
        <v>1537</v>
      </c>
      <c r="F582" s="240">
        <v>22100497</v>
      </c>
      <c r="G582" s="241"/>
      <c r="H582" s="241" t="s">
        <v>2495</v>
      </c>
      <c r="I582" s="38" t="s">
        <v>2496</v>
      </c>
      <c r="J582" s="241" t="s">
        <v>2497</v>
      </c>
      <c r="K582" s="241" t="s">
        <v>104</v>
      </c>
      <c r="L582" s="242"/>
      <c r="M582" s="241"/>
      <c r="N582" s="243" t="s">
        <v>106</v>
      </c>
      <c r="O582" s="243" t="s">
        <v>107</v>
      </c>
      <c r="P582" s="241" t="s">
        <v>108</v>
      </c>
      <c r="Q582" s="243" t="s">
        <v>2156</v>
      </c>
      <c r="R582" s="241" t="s">
        <v>110</v>
      </c>
      <c r="S582" s="243" t="s">
        <v>107</v>
      </c>
      <c r="T582" s="241" t="s">
        <v>122</v>
      </c>
      <c r="U582" s="241" t="s">
        <v>112</v>
      </c>
      <c r="V582" s="243">
        <v>60</v>
      </c>
      <c r="W582" s="38" t="s">
        <v>113</v>
      </c>
      <c r="X582" s="243"/>
      <c r="Y582" s="243"/>
      <c r="Z582" s="243"/>
      <c r="AA582" s="244"/>
      <c r="AB582" s="245">
        <v>90</v>
      </c>
      <c r="AC582" s="245">
        <v>10</v>
      </c>
      <c r="AD582" s="246" t="s">
        <v>129</v>
      </c>
      <c r="AE582" s="241" t="s">
        <v>115</v>
      </c>
      <c r="AF582" s="247">
        <v>6</v>
      </c>
      <c r="AG582" s="104">
        <v>118372.5</v>
      </c>
      <c r="AH582" s="248">
        <f t="shared" si="42"/>
        <v>710235</v>
      </c>
      <c r="AI582" s="249">
        <f t="shared" si="41"/>
        <v>795463.20000000007</v>
      </c>
      <c r="AJ582" s="250"/>
      <c r="AK582" s="250"/>
      <c r="AL582" s="250"/>
      <c r="AM582" s="251" t="s">
        <v>116</v>
      </c>
      <c r="AN582" s="241"/>
      <c r="AO582" s="241"/>
      <c r="AP582" s="241"/>
      <c r="AQ582" s="241"/>
      <c r="AR582" s="38" t="s">
        <v>2498</v>
      </c>
      <c r="AS582" s="241"/>
      <c r="AT582" s="241"/>
      <c r="AU582" s="241"/>
      <c r="AV582" s="90"/>
      <c r="AW582" s="90"/>
      <c r="AX582" s="90"/>
      <c r="AY582" s="90"/>
      <c r="BC582" s="50">
        <v>510</v>
      </c>
    </row>
    <row r="583" spans="1:55" s="252" customFormat="1" ht="12.95" customHeight="1">
      <c r="A583" s="211" t="s">
        <v>333</v>
      </c>
      <c r="B583" s="229"/>
      <c r="C583" s="229"/>
      <c r="D583" s="239">
        <v>250007459</v>
      </c>
      <c r="E583" s="321" t="s">
        <v>1538</v>
      </c>
      <c r="F583" s="240">
        <v>22100583</v>
      </c>
      <c r="G583" s="253"/>
      <c r="H583" s="253" t="s">
        <v>2495</v>
      </c>
      <c r="I583" s="254" t="s">
        <v>2496</v>
      </c>
      <c r="J583" s="253" t="s">
        <v>2497</v>
      </c>
      <c r="K583" s="253" t="s">
        <v>104</v>
      </c>
      <c r="L583" s="242"/>
      <c r="M583" s="253"/>
      <c r="N583" s="255" t="s">
        <v>106</v>
      </c>
      <c r="O583" s="255" t="s">
        <v>107</v>
      </c>
      <c r="P583" s="253" t="s">
        <v>108</v>
      </c>
      <c r="Q583" s="255" t="s">
        <v>1094</v>
      </c>
      <c r="R583" s="253" t="s">
        <v>110</v>
      </c>
      <c r="S583" s="255" t="s">
        <v>107</v>
      </c>
      <c r="T583" s="253" t="s">
        <v>122</v>
      </c>
      <c r="U583" s="253" t="s">
        <v>112</v>
      </c>
      <c r="V583" s="255">
        <v>60</v>
      </c>
      <c r="W583" s="254" t="s">
        <v>113</v>
      </c>
      <c r="X583" s="255"/>
      <c r="Y583" s="255"/>
      <c r="Z583" s="255"/>
      <c r="AA583" s="256"/>
      <c r="AB583" s="257">
        <v>90</v>
      </c>
      <c r="AC583" s="257">
        <v>10</v>
      </c>
      <c r="AD583" s="258" t="s">
        <v>123</v>
      </c>
      <c r="AE583" s="253" t="s">
        <v>115</v>
      </c>
      <c r="AF583" s="259">
        <v>4</v>
      </c>
      <c r="AG583" s="260">
        <v>264500</v>
      </c>
      <c r="AH583" s="248">
        <f t="shared" si="42"/>
        <v>1058000</v>
      </c>
      <c r="AI583" s="249">
        <f t="shared" si="41"/>
        <v>1184960</v>
      </c>
      <c r="AJ583" s="250"/>
      <c r="AK583" s="250"/>
      <c r="AL583" s="250"/>
      <c r="AM583" s="261" t="s">
        <v>116</v>
      </c>
      <c r="AN583" s="253"/>
      <c r="AO583" s="253"/>
      <c r="AP583" s="253"/>
      <c r="AQ583" s="253"/>
      <c r="AR583" s="253" t="s">
        <v>2499</v>
      </c>
      <c r="AS583" s="253"/>
      <c r="AT583" s="253"/>
      <c r="AU583" s="253"/>
      <c r="AV583" s="90"/>
      <c r="AW583" s="90"/>
      <c r="AX583" s="90"/>
      <c r="AY583" s="90"/>
      <c r="BC583" s="50">
        <v>511</v>
      </c>
    </row>
    <row r="584" spans="1:55" s="252" customFormat="1" ht="12.95" customHeight="1">
      <c r="A584" s="211" t="s">
        <v>848</v>
      </c>
      <c r="B584" s="229"/>
      <c r="C584" s="229"/>
      <c r="D584" s="239">
        <v>210019296</v>
      </c>
      <c r="E584" s="321" t="s">
        <v>1564</v>
      </c>
      <c r="F584" s="240">
        <v>22100397</v>
      </c>
      <c r="G584" s="38"/>
      <c r="H584" s="38" t="s">
        <v>2500</v>
      </c>
      <c r="I584" s="38" t="s">
        <v>887</v>
      </c>
      <c r="J584" s="40" t="s">
        <v>2501</v>
      </c>
      <c r="K584" s="38" t="s">
        <v>104</v>
      </c>
      <c r="L584" s="242"/>
      <c r="M584" s="40"/>
      <c r="N584" s="38" t="s">
        <v>106</v>
      </c>
      <c r="O584" s="40" t="s">
        <v>107</v>
      </c>
      <c r="P584" s="38" t="s">
        <v>108</v>
      </c>
      <c r="Q584" s="40" t="s">
        <v>2156</v>
      </c>
      <c r="R584" s="42" t="s">
        <v>110</v>
      </c>
      <c r="S584" s="38" t="s">
        <v>107</v>
      </c>
      <c r="T584" s="40" t="s">
        <v>122</v>
      </c>
      <c r="U584" s="38" t="s">
        <v>112</v>
      </c>
      <c r="V584" s="101">
        <v>60</v>
      </c>
      <c r="W584" s="40" t="s">
        <v>113</v>
      </c>
      <c r="X584" s="40"/>
      <c r="Y584" s="61"/>
      <c r="Z584" s="39"/>
      <c r="AA584" s="39"/>
      <c r="AB584" s="272">
        <v>90</v>
      </c>
      <c r="AC584" s="39">
        <v>10</v>
      </c>
      <c r="AD584" s="246" t="s">
        <v>129</v>
      </c>
      <c r="AE584" s="246" t="s">
        <v>115</v>
      </c>
      <c r="AF584" s="104">
        <v>195</v>
      </c>
      <c r="AG584" s="82">
        <v>61.95</v>
      </c>
      <c r="AH584" s="248">
        <f t="shared" si="42"/>
        <v>12080.25</v>
      </c>
      <c r="AI584" s="249">
        <f t="shared" si="41"/>
        <v>13529.880000000001</v>
      </c>
      <c r="AJ584" s="250"/>
      <c r="AK584" s="250"/>
      <c r="AL584" s="250"/>
      <c r="AM584" s="38" t="s">
        <v>116</v>
      </c>
      <c r="AN584" s="38"/>
      <c r="AO584" s="38"/>
      <c r="AP584" s="38"/>
      <c r="AQ584" s="38"/>
      <c r="AR584" s="38" t="s">
        <v>2502</v>
      </c>
      <c r="AS584" s="38"/>
      <c r="AT584" s="38"/>
      <c r="AU584" s="38"/>
      <c r="AV584" s="90"/>
      <c r="AW584" s="90"/>
      <c r="AX584" s="90"/>
      <c r="AY584" s="90"/>
      <c r="BC584" s="50">
        <v>512</v>
      </c>
    </row>
    <row r="585" spans="1:55" s="252" customFormat="1" ht="12.95" customHeight="1">
      <c r="A585" s="211" t="s">
        <v>848</v>
      </c>
      <c r="B585" s="229"/>
      <c r="C585" s="229"/>
      <c r="D585" s="239">
        <v>210019297</v>
      </c>
      <c r="E585" s="321" t="s">
        <v>1566</v>
      </c>
      <c r="F585" s="240">
        <v>22100398</v>
      </c>
      <c r="G585" s="38"/>
      <c r="H585" s="38" t="s">
        <v>2500</v>
      </c>
      <c r="I585" s="38" t="s">
        <v>887</v>
      </c>
      <c r="J585" s="40" t="s">
        <v>2501</v>
      </c>
      <c r="K585" s="38" t="s">
        <v>104</v>
      </c>
      <c r="L585" s="242"/>
      <c r="M585" s="40"/>
      <c r="N585" s="38" t="s">
        <v>106</v>
      </c>
      <c r="O585" s="40" t="s">
        <v>107</v>
      </c>
      <c r="P585" s="38" t="s">
        <v>108</v>
      </c>
      <c r="Q585" s="40" t="s">
        <v>2156</v>
      </c>
      <c r="R585" s="42" t="s">
        <v>110</v>
      </c>
      <c r="S585" s="38" t="s">
        <v>107</v>
      </c>
      <c r="T585" s="40" t="s">
        <v>122</v>
      </c>
      <c r="U585" s="38" t="s">
        <v>112</v>
      </c>
      <c r="V585" s="101">
        <v>60</v>
      </c>
      <c r="W585" s="40" t="s">
        <v>113</v>
      </c>
      <c r="X585" s="40"/>
      <c r="Y585" s="61"/>
      <c r="Z585" s="39"/>
      <c r="AA585" s="39"/>
      <c r="AB585" s="272">
        <v>90</v>
      </c>
      <c r="AC585" s="39">
        <v>10</v>
      </c>
      <c r="AD585" s="246" t="s">
        <v>129</v>
      </c>
      <c r="AE585" s="246" t="s">
        <v>115</v>
      </c>
      <c r="AF585" s="104">
        <v>116</v>
      </c>
      <c r="AG585" s="82">
        <v>61.95</v>
      </c>
      <c r="AH585" s="248">
        <f t="shared" si="42"/>
        <v>7186.2000000000007</v>
      </c>
      <c r="AI585" s="249">
        <f t="shared" si="41"/>
        <v>8048.5440000000017</v>
      </c>
      <c r="AJ585" s="250"/>
      <c r="AK585" s="250"/>
      <c r="AL585" s="250"/>
      <c r="AM585" s="38" t="s">
        <v>116</v>
      </c>
      <c r="AN585" s="38"/>
      <c r="AO585" s="38"/>
      <c r="AP585" s="38"/>
      <c r="AQ585" s="38"/>
      <c r="AR585" s="38" t="s">
        <v>2503</v>
      </c>
      <c r="AS585" s="38"/>
      <c r="AT585" s="38"/>
      <c r="AU585" s="38"/>
      <c r="AV585" s="90"/>
      <c r="AW585" s="90"/>
      <c r="AX585" s="90"/>
      <c r="AY585" s="90"/>
      <c r="BC585" s="50">
        <v>513</v>
      </c>
    </row>
    <row r="586" spans="1:55" s="252" customFormat="1" ht="12.95" customHeight="1">
      <c r="A586" s="211" t="s">
        <v>848</v>
      </c>
      <c r="B586" s="229"/>
      <c r="C586" s="229"/>
      <c r="D586" s="239">
        <v>210019299</v>
      </c>
      <c r="E586" s="321" t="s">
        <v>1568</v>
      </c>
      <c r="F586" s="240">
        <v>22100399</v>
      </c>
      <c r="G586" s="38"/>
      <c r="H586" s="38" t="s">
        <v>2500</v>
      </c>
      <c r="I586" s="38" t="s">
        <v>887</v>
      </c>
      <c r="J586" s="40" t="s">
        <v>2501</v>
      </c>
      <c r="K586" s="38" t="s">
        <v>104</v>
      </c>
      <c r="L586" s="242"/>
      <c r="M586" s="40"/>
      <c r="N586" s="38" t="s">
        <v>106</v>
      </c>
      <c r="O586" s="40" t="s">
        <v>107</v>
      </c>
      <c r="P586" s="38" t="s">
        <v>108</v>
      </c>
      <c r="Q586" s="40" t="s">
        <v>2156</v>
      </c>
      <c r="R586" s="42" t="s">
        <v>110</v>
      </c>
      <c r="S586" s="38" t="s">
        <v>107</v>
      </c>
      <c r="T586" s="40" t="s">
        <v>122</v>
      </c>
      <c r="U586" s="38" t="s">
        <v>112</v>
      </c>
      <c r="V586" s="101">
        <v>60</v>
      </c>
      <c r="W586" s="40" t="s">
        <v>113</v>
      </c>
      <c r="X586" s="40"/>
      <c r="Y586" s="61"/>
      <c r="Z586" s="39"/>
      <c r="AA586" s="39"/>
      <c r="AB586" s="272">
        <v>90</v>
      </c>
      <c r="AC586" s="39">
        <v>10</v>
      </c>
      <c r="AD586" s="246" t="s">
        <v>129</v>
      </c>
      <c r="AE586" s="246" t="s">
        <v>115</v>
      </c>
      <c r="AF586" s="104">
        <v>129</v>
      </c>
      <c r="AG586" s="82">
        <v>105.5</v>
      </c>
      <c r="AH586" s="248">
        <f t="shared" si="42"/>
        <v>13609.5</v>
      </c>
      <c r="AI586" s="249">
        <f t="shared" si="41"/>
        <v>15242.640000000001</v>
      </c>
      <c r="AJ586" s="250"/>
      <c r="AK586" s="250"/>
      <c r="AL586" s="250"/>
      <c r="AM586" s="38" t="s">
        <v>116</v>
      </c>
      <c r="AN586" s="38"/>
      <c r="AO586" s="38"/>
      <c r="AP586" s="38"/>
      <c r="AQ586" s="38"/>
      <c r="AR586" s="38" t="s">
        <v>2504</v>
      </c>
      <c r="AS586" s="38"/>
      <c r="AT586" s="38"/>
      <c r="AU586" s="38"/>
      <c r="AV586" s="90"/>
      <c r="AW586" s="90"/>
      <c r="AX586" s="90"/>
      <c r="AY586" s="90"/>
      <c r="BC586" s="50">
        <v>514</v>
      </c>
    </row>
    <row r="587" spans="1:55" s="252" customFormat="1" ht="12.95" customHeight="1">
      <c r="A587" s="211" t="s">
        <v>848</v>
      </c>
      <c r="B587" s="229"/>
      <c r="C587" s="229"/>
      <c r="D587" s="239">
        <v>210019302</v>
      </c>
      <c r="E587" s="321" t="s">
        <v>1570</v>
      </c>
      <c r="F587" s="240">
        <v>22100400</v>
      </c>
      <c r="G587" s="38"/>
      <c r="H587" s="38" t="s">
        <v>2500</v>
      </c>
      <c r="I587" s="38" t="s">
        <v>887</v>
      </c>
      <c r="J587" s="40" t="s">
        <v>2501</v>
      </c>
      <c r="K587" s="38" t="s">
        <v>104</v>
      </c>
      <c r="L587" s="242"/>
      <c r="M587" s="40"/>
      <c r="N587" s="38" t="s">
        <v>106</v>
      </c>
      <c r="O587" s="40" t="s">
        <v>107</v>
      </c>
      <c r="P587" s="38" t="s">
        <v>108</v>
      </c>
      <c r="Q587" s="40" t="s">
        <v>2156</v>
      </c>
      <c r="R587" s="42" t="s">
        <v>110</v>
      </c>
      <c r="S587" s="38" t="s">
        <v>107</v>
      </c>
      <c r="T587" s="40" t="s">
        <v>122</v>
      </c>
      <c r="U587" s="38" t="s">
        <v>112</v>
      </c>
      <c r="V587" s="101">
        <v>60</v>
      </c>
      <c r="W587" s="40" t="s">
        <v>113</v>
      </c>
      <c r="X587" s="40"/>
      <c r="Y587" s="61"/>
      <c r="Z587" s="39"/>
      <c r="AA587" s="39"/>
      <c r="AB587" s="272">
        <v>90</v>
      </c>
      <c r="AC587" s="39">
        <v>10</v>
      </c>
      <c r="AD587" s="246" t="s">
        <v>129</v>
      </c>
      <c r="AE587" s="246" t="s">
        <v>115</v>
      </c>
      <c r="AF587" s="104">
        <v>106</v>
      </c>
      <c r="AG587" s="82">
        <v>367</v>
      </c>
      <c r="AH587" s="248">
        <f t="shared" si="42"/>
        <v>38902</v>
      </c>
      <c r="AI587" s="249">
        <f t="shared" si="41"/>
        <v>43570.240000000005</v>
      </c>
      <c r="AJ587" s="250"/>
      <c r="AK587" s="250"/>
      <c r="AL587" s="250"/>
      <c r="AM587" s="38" t="s">
        <v>116</v>
      </c>
      <c r="AN587" s="38"/>
      <c r="AO587" s="38"/>
      <c r="AP587" s="38"/>
      <c r="AQ587" s="38"/>
      <c r="AR587" s="38" t="s">
        <v>2505</v>
      </c>
      <c r="AS587" s="38"/>
      <c r="AT587" s="38"/>
      <c r="AU587" s="38"/>
      <c r="AV587" s="90"/>
      <c r="AW587" s="90"/>
      <c r="AX587" s="90"/>
      <c r="AY587" s="90"/>
      <c r="BC587" s="50">
        <v>515</v>
      </c>
    </row>
    <row r="588" spans="1:55" s="252" customFormat="1" ht="12.95" customHeight="1">
      <c r="A588" s="211" t="s">
        <v>848</v>
      </c>
      <c r="B588" s="229"/>
      <c r="C588" s="229"/>
      <c r="D588" s="239">
        <v>210019303</v>
      </c>
      <c r="E588" s="321" t="s">
        <v>1561</v>
      </c>
      <c r="F588" s="240">
        <v>22100401</v>
      </c>
      <c r="G588" s="38"/>
      <c r="H588" s="38" t="s">
        <v>2500</v>
      </c>
      <c r="I588" s="38" t="s">
        <v>887</v>
      </c>
      <c r="J588" s="40" t="s">
        <v>2501</v>
      </c>
      <c r="K588" s="38" t="s">
        <v>104</v>
      </c>
      <c r="L588" s="242"/>
      <c r="M588" s="40"/>
      <c r="N588" s="38" t="s">
        <v>106</v>
      </c>
      <c r="O588" s="40" t="s">
        <v>107</v>
      </c>
      <c r="P588" s="38" t="s">
        <v>108</v>
      </c>
      <c r="Q588" s="40" t="s">
        <v>2156</v>
      </c>
      <c r="R588" s="42" t="s">
        <v>110</v>
      </c>
      <c r="S588" s="38" t="s">
        <v>107</v>
      </c>
      <c r="T588" s="40" t="s">
        <v>122</v>
      </c>
      <c r="U588" s="38" t="s">
        <v>112</v>
      </c>
      <c r="V588" s="101">
        <v>60</v>
      </c>
      <c r="W588" s="40" t="s">
        <v>113</v>
      </c>
      <c r="X588" s="40"/>
      <c r="Y588" s="61"/>
      <c r="Z588" s="39"/>
      <c r="AA588" s="39"/>
      <c r="AB588" s="272">
        <v>90</v>
      </c>
      <c r="AC588" s="39">
        <v>10</v>
      </c>
      <c r="AD588" s="246" t="s">
        <v>129</v>
      </c>
      <c r="AE588" s="246" t="s">
        <v>115</v>
      </c>
      <c r="AF588" s="104">
        <v>91</v>
      </c>
      <c r="AG588" s="82">
        <v>642</v>
      </c>
      <c r="AH588" s="248">
        <f t="shared" si="42"/>
        <v>58422</v>
      </c>
      <c r="AI588" s="249">
        <f t="shared" si="41"/>
        <v>65432.640000000007</v>
      </c>
      <c r="AJ588" s="250"/>
      <c r="AK588" s="250"/>
      <c r="AL588" s="250"/>
      <c r="AM588" s="38" t="s">
        <v>116</v>
      </c>
      <c r="AN588" s="38"/>
      <c r="AO588" s="38"/>
      <c r="AP588" s="38"/>
      <c r="AQ588" s="38"/>
      <c r="AR588" s="38" t="s">
        <v>2506</v>
      </c>
      <c r="AS588" s="38"/>
      <c r="AT588" s="38"/>
      <c r="AU588" s="38"/>
      <c r="AV588" s="90"/>
      <c r="AW588" s="90"/>
      <c r="AX588" s="90"/>
      <c r="AY588" s="90"/>
      <c r="BC588" s="50">
        <v>516</v>
      </c>
    </row>
    <row r="589" spans="1:55" s="252" customFormat="1" ht="12.95" customHeight="1">
      <c r="A589" s="211" t="s">
        <v>848</v>
      </c>
      <c r="B589" s="229"/>
      <c r="C589" s="229"/>
      <c r="D589" s="239">
        <v>210019675</v>
      </c>
      <c r="E589" s="321" t="s">
        <v>1562</v>
      </c>
      <c r="F589" s="240">
        <v>22100402</v>
      </c>
      <c r="G589" s="38"/>
      <c r="H589" s="38" t="s">
        <v>2500</v>
      </c>
      <c r="I589" s="38" t="s">
        <v>887</v>
      </c>
      <c r="J589" s="40" t="s">
        <v>2501</v>
      </c>
      <c r="K589" s="38" t="s">
        <v>104</v>
      </c>
      <c r="L589" s="242"/>
      <c r="M589" s="40"/>
      <c r="N589" s="38" t="s">
        <v>106</v>
      </c>
      <c r="O589" s="40" t="s">
        <v>107</v>
      </c>
      <c r="P589" s="38" t="s">
        <v>108</v>
      </c>
      <c r="Q589" s="40" t="s">
        <v>2156</v>
      </c>
      <c r="R589" s="42" t="s">
        <v>110</v>
      </c>
      <c r="S589" s="38" t="s">
        <v>107</v>
      </c>
      <c r="T589" s="40" t="s">
        <v>122</v>
      </c>
      <c r="U589" s="38" t="s">
        <v>112</v>
      </c>
      <c r="V589" s="101">
        <v>60</v>
      </c>
      <c r="W589" s="40" t="s">
        <v>113</v>
      </c>
      <c r="X589" s="40"/>
      <c r="Y589" s="61"/>
      <c r="Z589" s="39"/>
      <c r="AA589" s="39"/>
      <c r="AB589" s="272">
        <v>90</v>
      </c>
      <c r="AC589" s="39">
        <v>10</v>
      </c>
      <c r="AD589" s="246" t="s">
        <v>129</v>
      </c>
      <c r="AE589" s="246" t="s">
        <v>115</v>
      </c>
      <c r="AF589" s="104">
        <v>209</v>
      </c>
      <c r="AG589" s="82">
        <v>182.5</v>
      </c>
      <c r="AH589" s="248">
        <f t="shared" si="42"/>
        <v>38142.5</v>
      </c>
      <c r="AI589" s="249">
        <f t="shared" si="41"/>
        <v>42719.600000000006</v>
      </c>
      <c r="AJ589" s="250"/>
      <c r="AK589" s="250"/>
      <c r="AL589" s="250"/>
      <c r="AM589" s="38" t="s">
        <v>116</v>
      </c>
      <c r="AN589" s="38"/>
      <c r="AO589" s="38"/>
      <c r="AP589" s="38"/>
      <c r="AQ589" s="38"/>
      <c r="AR589" s="38" t="s">
        <v>2507</v>
      </c>
      <c r="AS589" s="38"/>
      <c r="AT589" s="38"/>
      <c r="AU589" s="38"/>
      <c r="AV589" s="90"/>
      <c r="AW589" s="90"/>
      <c r="AX589" s="90"/>
      <c r="AY589" s="90"/>
      <c r="BC589" s="50">
        <v>517</v>
      </c>
    </row>
    <row r="590" spans="1:55" s="252" customFormat="1" ht="12.95" customHeight="1">
      <c r="A590" s="211" t="s">
        <v>848</v>
      </c>
      <c r="B590" s="229"/>
      <c r="C590" s="229"/>
      <c r="D590" s="239">
        <v>210019676</v>
      </c>
      <c r="E590" s="321" t="s">
        <v>1563</v>
      </c>
      <c r="F590" s="240">
        <v>22100403</v>
      </c>
      <c r="G590" s="38"/>
      <c r="H590" s="38" t="s">
        <v>2500</v>
      </c>
      <c r="I590" s="38" t="s">
        <v>887</v>
      </c>
      <c r="J590" s="40" t="s">
        <v>2501</v>
      </c>
      <c r="K590" s="38" t="s">
        <v>104</v>
      </c>
      <c r="L590" s="242"/>
      <c r="M590" s="40"/>
      <c r="N590" s="38" t="s">
        <v>106</v>
      </c>
      <c r="O590" s="40" t="s">
        <v>107</v>
      </c>
      <c r="P590" s="38" t="s">
        <v>108</v>
      </c>
      <c r="Q590" s="40" t="s">
        <v>2156</v>
      </c>
      <c r="R590" s="42" t="s">
        <v>110</v>
      </c>
      <c r="S590" s="38" t="s">
        <v>107</v>
      </c>
      <c r="T590" s="40" t="s">
        <v>122</v>
      </c>
      <c r="U590" s="38" t="s">
        <v>112</v>
      </c>
      <c r="V590" s="101">
        <v>60</v>
      </c>
      <c r="W590" s="40" t="s">
        <v>113</v>
      </c>
      <c r="X590" s="40"/>
      <c r="Y590" s="61"/>
      <c r="Z590" s="39"/>
      <c r="AA590" s="39"/>
      <c r="AB590" s="272">
        <v>90</v>
      </c>
      <c r="AC590" s="39">
        <v>10</v>
      </c>
      <c r="AD590" s="246" t="s">
        <v>129</v>
      </c>
      <c r="AE590" s="246" t="s">
        <v>115</v>
      </c>
      <c r="AF590" s="104">
        <v>100</v>
      </c>
      <c r="AG590" s="82">
        <v>297.5</v>
      </c>
      <c r="AH590" s="248">
        <f t="shared" si="42"/>
        <v>29750</v>
      </c>
      <c r="AI590" s="249">
        <f t="shared" si="41"/>
        <v>33320</v>
      </c>
      <c r="AJ590" s="250"/>
      <c r="AK590" s="250"/>
      <c r="AL590" s="250"/>
      <c r="AM590" s="38" t="s">
        <v>116</v>
      </c>
      <c r="AN590" s="38"/>
      <c r="AO590" s="38"/>
      <c r="AP590" s="38"/>
      <c r="AQ590" s="38"/>
      <c r="AR590" s="38" t="s">
        <v>2508</v>
      </c>
      <c r="AS590" s="38"/>
      <c r="AT590" s="38"/>
      <c r="AU590" s="38"/>
      <c r="AV590" s="90"/>
      <c r="AW590" s="90"/>
      <c r="AX590" s="90"/>
      <c r="AY590" s="90"/>
      <c r="BC590" s="50">
        <v>518</v>
      </c>
    </row>
    <row r="591" spans="1:55" s="252" customFormat="1" ht="12.95" customHeight="1">
      <c r="A591" s="211" t="s">
        <v>848</v>
      </c>
      <c r="B591" s="229"/>
      <c r="C591" s="229"/>
      <c r="D591" s="239">
        <v>210019677</v>
      </c>
      <c r="E591" s="321" t="s">
        <v>1565</v>
      </c>
      <c r="F591" s="240">
        <v>22100404</v>
      </c>
      <c r="G591" s="38"/>
      <c r="H591" s="38" t="s">
        <v>2500</v>
      </c>
      <c r="I591" s="38" t="s">
        <v>887</v>
      </c>
      <c r="J591" s="40" t="s">
        <v>2501</v>
      </c>
      <c r="K591" s="38" t="s">
        <v>104</v>
      </c>
      <c r="L591" s="242"/>
      <c r="M591" s="40"/>
      <c r="N591" s="38" t="s">
        <v>106</v>
      </c>
      <c r="O591" s="40" t="s">
        <v>107</v>
      </c>
      <c r="P591" s="38" t="s">
        <v>108</v>
      </c>
      <c r="Q591" s="40" t="s">
        <v>2156</v>
      </c>
      <c r="R591" s="42" t="s">
        <v>110</v>
      </c>
      <c r="S591" s="38" t="s">
        <v>107</v>
      </c>
      <c r="T591" s="40" t="s">
        <v>122</v>
      </c>
      <c r="U591" s="38" t="s">
        <v>112</v>
      </c>
      <c r="V591" s="101">
        <v>60</v>
      </c>
      <c r="W591" s="40" t="s">
        <v>113</v>
      </c>
      <c r="X591" s="40"/>
      <c r="Y591" s="61"/>
      <c r="Z591" s="39"/>
      <c r="AA591" s="39"/>
      <c r="AB591" s="272">
        <v>90</v>
      </c>
      <c r="AC591" s="39">
        <v>10</v>
      </c>
      <c r="AD591" s="246" t="s">
        <v>129</v>
      </c>
      <c r="AE591" s="246" t="s">
        <v>115</v>
      </c>
      <c r="AF591" s="104">
        <v>90</v>
      </c>
      <c r="AG591" s="82">
        <v>315</v>
      </c>
      <c r="AH591" s="248">
        <f t="shared" si="42"/>
        <v>28350</v>
      </c>
      <c r="AI591" s="249">
        <f t="shared" si="41"/>
        <v>31752.000000000004</v>
      </c>
      <c r="AJ591" s="250"/>
      <c r="AK591" s="250"/>
      <c r="AL591" s="250"/>
      <c r="AM591" s="38" t="s">
        <v>116</v>
      </c>
      <c r="AN591" s="38"/>
      <c r="AO591" s="38"/>
      <c r="AP591" s="38"/>
      <c r="AQ591" s="38"/>
      <c r="AR591" s="38" t="s">
        <v>2509</v>
      </c>
      <c r="AS591" s="38"/>
      <c r="AT591" s="38"/>
      <c r="AU591" s="38"/>
      <c r="AV591" s="90"/>
      <c r="AW591" s="90"/>
      <c r="AX591" s="90"/>
      <c r="AY591" s="90"/>
      <c r="BC591" s="50">
        <v>519</v>
      </c>
    </row>
    <row r="592" spans="1:55" s="252" customFormat="1" ht="12.95" customHeight="1">
      <c r="A592" s="211" t="s">
        <v>848</v>
      </c>
      <c r="B592" s="229"/>
      <c r="C592" s="229"/>
      <c r="D592" s="239">
        <v>210020224</v>
      </c>
      <c r="E592" s="321" t="s">
        <v>1567</v>
      </c>
      <c r="F592" s="240">
        <v>22100405</v>
      </c>
      <c r="G592" s="38"/>
      <c r="H592" s="38" t="s">
        <v>2500</v>
      </c>
      <c r="I592" s="38" t="s">
        <v>887</v>
      </c>
      <c r="J592" s="40" t="s">
        <v>2501</v>
      </c>
      <c r="K592" s="38" t="s">
        <v>104</v>
      </c>
      <c r="L592" s="242"/>
      <c r="M592" s="40"/>
      <c r="N592" s="38" t="s">
        <v>106</v>
      </c>
      <c r="O592" s="40" t="s">
        <v>107</v>
      </c>
      <c r="P592" s="38" t="s">
        <v>108</v>
      </c>
      <c r="Q592" s="40" t="s">
        <v>2156</v>
      </c>
      <c r="R592" s="42" t="s">
        <v>110</v>
      </c>
      <c r="S592" s="38" t="s">
        <v>107</v>
      </c>
      <c r="T592" s="40" t="s">
        <v>122</v>
      </c>
      <c r="U592" s="38" t="s">
        <v>112</v>
      </c>
      <c r="V592" s="101">
        <v>60</v>
      </c>
      <c r="W592" s="40" t="s">
        <v>113</v>
      </c>
      <c r="X592" s="40"/>
      <c r="Y592" s="61"/>
      <c r="Z592" s="39"/>
      <c r="AA592" s="39"/>
      <c r="AB592" s="272">
        <v>90</v>
      </c>
      <c r="AC592" s="39">
        <v>10</v>
      </c>
      <c r="AD592" s="246" t="s">
        <v>129</v>
      </c>
      <c r="AE592" s="246" t="s">
        <v>115</v>
      </c>
      <c r="AF592" s="104">
        <v>130</v>
      </c>
      <c r="AG592" s="82">
        <v>108</v>
      </c>
      <c r="AH592" s="248">
        <f t="shared" si="42"/>
        <v>14040</v>
      </c>
      <c r="AI592" s="249">
        <f t="shared" si="41"/>
        <v>15724.800000000001</v>
      </c>
      <c r="AJ592" s="250"/>
      <c r="AK592" s="250"/>
      <c r="AL592" s="250"/>
      <c r="AM592" s="38" t="s">
        <v>116</v>
      </c>
      <c r="AN592" s="38"/>
      <c r="AO592" s="38"/>
      <c r="AP592" s="38"/>
      <c r="AQ592" s="38"/>
      <c r="AR592" s="38" t="s">
        <v>2510</v>
      </c>
      <c r="AS592" s="38"/>
      <c r="AT592" s="38"/>
      <c r="AU592" s="38"/>
      <c r="AV592" s="90"/>
      <c r="AW592" s="90"/>
      <c r="AX592" s="90"/>
      <c r="AY592" s="90"/>
      <c r="BC592" s="50">
        <v>520</v>
      </c>
    </row>
    <row r="593" spans="1:55" s="252" customFormat="1" ht="12.95" customHeight="1">
      <c r="A593" s="211" t="s">
        <v>848</v>
      </c>
      <c r="B593" s="229"/>
      <c r="C593" s="229"/>
      <c r="D593" s="239">
        <v>210020225</v>
      </c>
      <c r="E593" s="321" t="s">
        <v>1569</v>
      </c>
      <c r="F593" s="240">
        <v>22100406</v>
      </c>
      <c r="G593" s="38"/>
      <c r="H593" s="38" t="s">
        <v>2500</v>
      </c>
      <c r="I593" s="38" t="s">
        <v>887</v>
      </c>
      <c r="J593" s="40" t="s">
        <v>2501</v>
      </c>
      <c r="K593" s="38" t="s">
        <v>104</v>
      </c>
      <c r="L593" s="242"/>
      <c r="M593" s="40"/>
      <c r="N593" s="38" t="s">
        <v>106</v>
      </c>
      <c r="O593" s="40" t="s">
        <v>107</v>
      </c>
      <c r="P593" s="38" t="s">
        <v>108</v>
      </c>
      <c r="Q593" s="40" t="s">
        <v>2156</v>
      </c>
      <c r="R593" s="42" t="s">
        <v>110</v>
      </c>
      <c r="S593" s="38" t="s">
        <v>107</v>
      </c>
      <c r="T593" s="40" t="s">
        <v>122</v>
      </c>
      <c r="U593" s="38" t="s">
        <v>112</v>
      </c>
      <c r="V593" s="101">
        <v>60</v>
      </c>
      <c r="W593" s="40" t="s">
        <v>113</v>
      </c>
      <c r="X593" s="40"/>
      <c r="Y593" s="61"/>
      <c r="Z593" s="39"/>
      <c r="AA593" s="39"/>
      <c r="AB593" s="272">
        <v>90</v>
      </c>
      <c r="AC593" s="39">
        <v>10</v>
      </c>
      <c r="AD593" s="246" t="s">
        <v>129</v>
      </c>
      <c r="AE593" s="246" t="s">
        <v>115</v>
      </c>
      <c r="AF593" s="104">
        <v>50</v>
      </c>
      <c r="AG593" s="82">
        <v>287.5</v>
      </c>
      <c r="AH593" s="248">
        <f t="shared" si="42"/>
        <v>14375</v>
      </c>
      <c r="AI593" s="249">
        <f t="shared" si="41"/>
        <v>16100.000000000002</v>
      </c>
      <c r="AJ593" s="250"/>
      <c r="AK593" s="250"/>
      <c r="AL593" s="250"/>
      <c r="AM593" s="38" t="s">
        <v>116</v>
      </c>
      <c r="AN593" s="38"/>
      <c r="AO593" s="38"/>
      <c r="AP593" s="38"/>
      <c r="AQ593" s="38"/>
      <c r="AR593" s="38" t="s">
        <v>2511</v>
      </c>
      <c r="AS593" s="38"/>
      <c r="AT593" s="38"/>
      <c r="AU593" s="38"/>
      <c r="AV593" s="90"/>
      <c r="AW593" s="90"/>
      <c r="AX593" s="90"/>
      <c r="AY593" s="90"/>
      <c r="BC593" s="50">
        <v>521</v>
      </c>
    </row>
    <row r="594" spans="1:55" s="252" customFormat="1" ht="12.95" customHeight="1">
      <c r="A594" s="211" t="s">
        <v>848</v>
      </c>
      <c r="B594" s="229"/>
      <c r="C594" s="229"/>
      <c r="D594" s="239">
        <v>210020226</v>
      </c>
      <c r="E594" s="321" t="s">
        <v>1571</v>
      </c>
      <c r="F594" s="240">
        <v>22100407</v>
      </c>
      <c r="G594" s="38"/>
      <c r="H594" s="38" t="s">
        <v>2500</v>
      </c>
      <c r="I594" s="38" t="s">
        <v>887</v>
      </c>
      <c r="J594" s="40" t="s">
        <v>2501</v>
      </c>
      <c r="K594" s="38" t="s">
        <v>104</v>
      </c>
      <c r="L594" s="242"/>
      <c r="M594" s="40"/>
      <c r="N594" s="38" t="s">
        <v>106</v>
      </c>
      <c r="O594" s="40" t="s">
        <v>107</v>
      </c>
      <c r="P594" s="38" t="s">
        <v>108</v>
      </c>
      <c r="Q594" s="40" t="s">
        <v>2156</v>
      </c>
      <c r="R594" s="42" t="s">
        <v>110</v>
      </c>
      <c r="S594" s="38" t="s">
        <v>107</v>
      </c>
      <c r="T594" s="40" t="s">
        <v>122</v>
      </c>
      <c r="U594" s="38" t="s">
        <v>112</v>
      </c>
      <c r="V594" s="101">
        <v>60</v>
      </c>
      <c r="W594" s="40" t="s">
        <v>113</v>
      </c>
      <c r="X594" s="40"/>
      <c r="Y594" s="61"/>
      <c r="Z594" s="39"/>
      <c r="AA594" s="39"/>
      <c r="AB594" s="272">
        <v>90</v>
      </c>
      <c r="AC594" s="39">
        <v>10</v>
      </c>
      <c r="AD594" s="246" t="s">
        <v>129</v>
      </c>
      <c r="AE594" s="246" t="s">
        <v>115</v>
      </c>
      <c r="AF594" s="104">
        <v>252</v>
      </c>
      <c r="AG594" s="82">
        <v>129</v>
      </c>
      <c r="AH594" s="248">
        <f t="shared" ref="AH594:AH625" si="43">AF594*AG594</f>
        <v>32508</v>
      </c>
      <c r="AI594" s="249">
        <f t="shared" si="41"/>
        <v>36408.960000000006</v>
      </c>
      <c r="AJ594" s="250"/>
      <c r="AK594" s="250"/>
      <c r="AL594" s="250"/>
      <c r="AM594" s="38" t="s">
        <v>116</v>
      </c>
      <c r="AN594" s="38"/>
      <c r="AO594" s="38"/>
      <c r="AP594" s="38"/>
      <c r="AQ594" s="38"/>
      <c r="AR594" s="38" t="s">
        <v>2512</v>
      </c>
      <c r="AS594" s="38"/>
      <c r="AT594" s="38"/>
      <c r="AU594" s="38"/>
      <c r="AV594" s="90"/>
      <c r="AW594" s="90"/>
      <c r="AX594" s="90"/>
      <c r="AY594" s="90"/>
      <c r="BC594" s="50">
        <v>522</v>
      </c>
    </row>
    <row r="595" spans="1:55" s="252" customFormat="1" ht="12.95" customHeight="1">
      <c r="A595" s="211" t="s">
        <v>848</v>
      </c>
      <c r="B595" s="229"/>
      <c r="C595" s="229"/>
      <c r="D595" s="239">
        <v>210029608</v>
      </c>
      <c r="E595" s="321" t="s">
        <v>1572</v>
      </c>
      <c r="F595" s="240">
        <v>22100408</v>
      </c>
      <c r="G595" s="38"/>
      <c r="H595" s="38" t="s">
        <v>2500</v>
      </c>
      <c r="I595" s="38" t="s">
        <v>887</v>
      </c>
      <c r="J595" s="40" t="s">
        <v>2501</v>
      </c>
      <c r="K595" s="38" t="s">
        <v>104</v>
      </c>
      <c r="L595" s="242"/>
      <c r="M595" s="40"/>
      <c r="N595" s="38" t="s">
        <v>106</v>
      </c>
      <c r="O595" s="40" t="s">
        <v>107</v>
      </c>
      <c r="P595" s="38" t="s">
        <v>108</v>
      </c>
      <c r="Q595" s="40" t="s">
        <v>2156</v>
      </c>
      <c r="R595" s="42" t="s">
        <v>110</v>
      </c>
      <c r="S595" s="38" t="s">
        <v>107</v>
      </c>
      <c r="T595" s="40" t="s">
        <v>122</v>
      </c>
      <c r="U595" s="38" t="s">
        <v>112</v>
      </c>
      <c r="V595" s="101">
        <v>60</v>
      </c>
      <c r="W595" s="40" t="s">
        <v>113</v>
      </c>
      <c r="X595" s="40"/>
      <c r="Y595" s="61"/>
      <c r="Z595" s="39"/>
      <c r="AA595" s="39"/>
      <c r="AB595" s="272">
        <v>90</v>
      </c>
      <c r="AC595" s="39">
        <v>10</v>
      </c>
      <c r="AD595" s="246" t="s">
        <v>129</v>
      </c>
      <c r="AE595" s="246" t="s">
        <v>115</v>
      </c>
      <c r="AF595" s="104">
        <v>150</v>
      </c>
      <c r="AG595" s="82">
        <v>390</v>
      </c>
      <c r="AH595" s="248">
        <f t="shared" si="43"/>
        <v>58500</v>
      </c>
      <c r="AI595" s="249">
        <f t="shared" si="41"/>
        <v>65520.000000000007</v>
      </c>
      <c r="AJ595" s="250"/>
      <c r="AK595" s="250"/>
      <c r="AL595" s="250"/>
      <c r="AM595" s="38" t="s">
        <v>116</v>
      </c>
      <c r="AN595" s="38"/>
      <c r="AO595" s="38"/>
      <c r="AP595" s="38"/>
      <c r="AQ595" s="38"/>
      <c r="AR595" s="38" t="s">
        <v>2513</v>
      </c>
      <c r="AS595" s="38"/>
      <c r="AT595" s="38"/>
      <c r="AU595" s="38"/>
      <c r="AV595" s="90"/>
      <c r="AW595" s="90"/>
      <c r="AX595" s="90"/>
      <c r="AY595" s="90"/>
      <c r="BC595" s="50">
        <v>523</v>
      </c>
    </row>
    <row r="596" spans="1:55" s="252" customFormat="1" ht="12.95" customHeight="1">
      <c r="A596" s="211" t="s">
        <v>848</v>
      </c>
      <c r="B596" s="229"/>
      <c r="C596" s="229"/>
      <c r="D596" s="239">
        <v>210034570</v>
      </c>
      <c r="E596" s="321" t="s">
        <v>1573</v>
      </c>
      <c r="F596" s="240">
        <v>22100409</v>
      </c>
      <c r="G596" s="38"/>
      <c r="H596" s="38" t="s">
        <v>2500</v>
      </c>
      <c r="I596" s="38" t="s">
        <v>887</v>
      </c>
      <c r="J596" s="40" t="s">
        <v>2501</v>
      </c>
      <c r="K596" s="38" t="s">
        <v>104</v>
      </c>
      <c r="L596" s="242"/>
      <c r="M596" s="40"/>
      <c r="N596" s="38" t="s">
        <v>106</v>
      </c>
      <c r="O596" s="40" t="s">
        <v>107</v>
      </c>
      <c r="P596" s="38" t="s">
        <v>108</v>
      </c>
      <c r="Q596" s="40" t="s">
        <v>2156</v>
      </c>
      <c r="R596" s="42" t="s">
        <v>110</v>
      </c>
      <c r="S596" s="38" t="s">
        <v>107</v>
      </c>
      <c r="T596" s="40" t="s">
        <v>122</v>
      </c>
      <c r="U596" s="38" t="s">
        <v>112</v>
      </c>
      <c r="V596" s="101">
        <v>60</v>
      </c>
      <c r="W596" s="40" t="s">
        <v>113</v>
      </c>
      <c r="X596" s="40"/>
      <c r="Y596" s="61"/>
      <c r="Z596" s="39"/>
      <c r="AA596" s="39"/>
      <c r="AB596" s="272">
        <v>90</v>
      </c>
      <c r="AC596" s="39">
        <v>10</v>
      </c>
      <c r="AD596" s="246" t="s">
        <v>129</v>
      </c>
      <c r="AE596" s="246" t="s">
        <v>115</v>
      </c>
      <c r="AF596" s="104">
        <v>100</v>
      </c>
      <c r="AG596" s="82">
        <v>150</v>
      </c>
      <c r="AH596" s="248">
        <f t="shared" si="43"/>
        <v>15000</v>
      </c>
      <c r="AI596" s="249">
        <f t="shared" si="41"/>
        <v>16800</v>
      </c>
      <c r="AJ596" s="250"/>
      <c r="AK596" s="250"/>
      <c r="AL596" s="250"/>
      <c r="AM596" s="38" t="s">
        <v>116</v>
      </c>
      <c r="AN596" s="38"/>
      <c r="AO596" s="38"/>
      <c r="AP596" s="38"/>
      <c r="AQ596" s="38"/>
      <c r="AR596" s="38" t="s">
        <v>2514</v>
      </c>
      <c r="AS596" s="38"/>
      <c r="AT596" s="38"/>
      <c r="AU596" s="38"/>
      <c r="AV596" s="90"/>
      <c r="AW596" s="90"/>
      <c r="AX596" s="90"/>
      <c r="AY596" s="90"/>
      <c r="BC596" s="50">
        <v>524</v>
      </c>
    </row>
    <row r="597" spans="1:55" s="252" customFormat="1" ht="12.95" customHeight="1">
      <c r="A597" s="211" t="s">
        <v>848</v>
      </c>
      <c r="B597" s="229"/>
      <c r="C597" s="229"/>
      <c r="D597" s="239">
        <v>210034571</v>
      </c>
      <c r="E597" s="321" t="s">
        <v>1574</v>
      </c>
      <c r="F597" s="240">
        <v>22100410</v>
      </c>
      <c r="G597" s="38"/>
      <c r="H597" s="38" t="s">
        <v>2500</v>
      </c>
      <c r="I597" s="38" t="s">
        <v>887</v>
      </c>
      <c r="J597" s="40" t="s">
        <v>2501</v>
      </c>
      <c r="K597" s="38" t="s">
        <v>104</v>
      </c>
      <c r="L597" s="242"/>
      <c r="M597" s="40"/>
      <c r="N597" s="38" t="s">
        <v>106</v>
      </c>
      <c r="O597" s="40" t="s">
        <v>107</v>
      </c>
      <c r="P597" s="38" t="s">
        <v>108</v>
      </c>
      <c r="Q597" s="40" t="s">
        <v>2156</v>
      </c>
      <c r="R597" s="42" t="s">
        <v>110</v>
      </c>
      <c r="S597" s="38" t="s">
        <v>107</v>
      </c>
      <c r="T597" s="40" t="s">
        <v>122</v>
      </c>
      <c r="U597" s="38" t="s">
        <v>112</v>
      </c>
      <c r="V597" s="101">
        <v>60</v>
      </c>
      <c r="W597" s="40" t="s">
        <v>113</v>
      </c>
      <c r="X597" s="40"/>
      <c r="Y597" s="61"/>
      <c r="Z597" s="39"/>
      <c r="AA597" s="39"/>
      <c r="AB597" s="272">
        <v>90</v>
      </c>
      <c r="AC597" s="39">
        <v>10</v>
      </c>
      <c r="AD597" s="246" t="s">
        <v>129</v>
      </c>
      <c r="AE597" s="246" t="s">
        <v>115</v>
      </c>
      <c r="AF597" s="104">
        <v>54</v>
      </c>
      <c r="AG597" s="82">
        <v>175</v>
      </c>
      <c r="AH597" s="248">
        <f t="shared" si="43"/>
        <v>9450</v>
      </c>
      <c r="AI597" s="249">
        <f t="shared" ref="AI597:AI660" si="44">AH597*1.12</f>
        <v>10584.000000000002</v>
      </c>
      <c r="AJ597" s="250"/>
      <c r="AK597" s="250"/>
      <c r="AL597" s="250"/>
      <c r="AM597" s="38" t="s">
        <v>116</v>
      </c>
      <c r="AN597" s="38"/>
      <c r="AO597" s="38"/>
      <c r="AP597" s="38"/>
      <c r="AQ597" s="38"/>
      <c r="AR597" s="38" t="s">
        <v>2515</v>
      </c>
      <c r="AS597" s="38"/>
      <c r="AT597" s="38"/>
      <c r="AU597" s="38"/>
      <c r="AV597" s="90"/>
      <c r="AW597" s="90"/>
      <c r="AX597" s="90"/>
      <c r="AY597" s="90"/>
      <c r="BC597" s="50">
        <v>525</v>
      </c>
    </row>
    <row r="598" spans="1:55" s="252" customFormat="1" ht="12.95" customHeight="1">
      <c r="A598" s="211" t="s">
        <v>848</v>
      </c>
      <c r="B598" s="229"/>
      <c r="C598" s="229"/>
      <c r="D598" s="239">
        <v>210019295</v>
      </c>
      <c r="E598" s="321" t="s">
        <v>1575</v>
      </c>
      <c r="F598" s="240">
        <v>22100411</v>
      </c>
      <c r="G598" s="38"/>
      <c r="H598" s="38" t="s">
        <v>2516</v>
      </c>
      <c r="I598" s="38" t="s">
        <v>887</v>
      </c>
      <c r="J598" s="40" t="s">
        <v>2517</v>
      </c>
      <c r="K598" s="38" t="s">
        <v>104</v>
      </c>
      <c r="L598" s="242"/>
      <c r="M598" s="40"/>
      <c r="N598" s="38" t="s">
        <v>106</v>
      </c>
      <c r="O598" s="40" t="s">
        <v>107</v>
      </c>
      <c r="P598" s="38" t="s">
        <v>108</v>
      </c>
      <c r="Q598" s="40" t="s">
        <v>2156</v>
      </c>
      <c r="R598" s="42" t="s">
        <v>110</v>
      </c>
      <c r="S598" s="38" t="s">
        <v>107</v>
      </c>
      <c r="T598" s="40" t="s">
        <v>122</v>
      </c>
      <c r="U598" s="38" t="s">
        <v>112</v>
      </c>
      <c r="V598" s="101">
        <v>60</v>
      </c>
      <c r="W598" s="40" t="s">
        <v>113</v>
      </c>
      <c r="X598" s="40"/>
      <c r="Y598" s="61"/>
      <c r="Z598" s="39"/>
      <c r="AA598" s="39"/>
      <c r="AB598" s="272">
        <v>90</v>
      </c>
      <c r="AC598" s="39">
        <v>10</v>
      </c>
      <c r="AD598" s="246" t="s">
        <v>129</v>
      </c>
      <c r="AE598" s="246" t="s">
        <v>115</v>
      </c>
      <c r="AF598" s="104">
        <v>16</v>
      </c>
      <c r="AG598" s="82">
        <v>379.16</v>
      </c>
      <c r="AH598" s="248">
        <f t="shared" si="43"/>
        <v>6066.56</v>
      </c>
      <c r="AI598" s="249">
        <f t="shared" si="44"/>
        <v>6794.5472000000009</v>
      </c>
      <c r="AJ598" s="250"/>
      <c r="AK598" s="250"/>
      <c r="AL598" s="250"/>
      <c r="AM598" s="38" t="s">
        <v>116</v>
      </c>
      <c r="AN598" s="38"/>
      <c r="AO598" s="38"/>
      <c r="AP598" s="38"/>
      <c r="AQ598" s="38"/>
      <c r="AR598" s="38" t="s">
        <v>2518</v>
      </c>
      <c r="AS598" s="38"/>
      <c r="AT598" s="38"/>
      <c r="AU598" s="38"/>
      <c r="AV598" s="90"/>
      <c r="AW598" s="90"/>
      <c r="AX598" s="90"/>
      <c r="AY598" s="90"/>
      <c r="BC598" s="50">
        <v>526</v>
      </c>
    </row>
    <row r="599" spans="1:55" s="252" customFormat="1" ht="12.95" customHeight="1">
      <c r="A599" s="211" t="s">
        <v>350</v>
      </c>
      <c r="B599" s="229"/>
      <c r="C599" s="229"/>
      <c r="D599" s="239">
        <v>120001778</v>
      </c>
      <c r="E599" s="321" t="s">
        <v>3676</v>
      </c>
      <c r="F599" s="240">
        <v>22100687</v>
      </c>
      <c r="G599" s="38"/>
      <c r="H599" s="38" t="s">
        <v>334</v>
      </c>
      <c r="I599" s="38" t="s">
        <v>335</v>
      </c>
      <c r="J599" s="38" t="s">
        <v>336</v>
      </c>
      <c r="K599" s="38" t="s">
        <v>104</v>
      </c>
      <c r="L599" s="242" t="s">
        <v>105</v>
      </c>
      <c r="M599" s="38"/>
      <c r="N599" s="40" t="s">
        <v>106</v>
      </c>
      <c r="O599" s="40" t="s">
        <v>107</v>
      </c>
      <c r="P599" s="38" t="s">
        <v>108</v>
      </c>
      <c r="Q599" s="40" t="s">
        <v>435</v>
      </c>
      <c r="R599" s="38" t="s">
        <v>110</v>
      </c>
      <c r="S599" s="40" t="s">
        <v>107</v>
      </c>
      <c r="T599" s="38" t="s">
        <v>122</v>
      </c>
      <c r="U599" s="38" t="s">
        <v>112</v>
      </c>
      <c r="V599" s="101">
        <v>60</v>
      </c>
      <c r="W599" s="38" t="s">
        <v>113</v>
      </c>
      <c r="X599" s="40"/>
      <c r="Y599" s="40"/>
      <c r="Z599" s="40"/>
      <c r="AA599" s="61"/>
      <c r="AB599" s="39">
        <v>90</v>
      </c>
      <c r="AC599" s="39">
        <v>10</v>
      </c>
      <c r="AD599" s="246" t="s">
        <v>123</v>
      </c>
      <c r="AE599" s="271" t="s">
        <v>115</v>
      </c>
      <c r="AF599" s="247">
        <v>7</v>
      </c>
      <c r="AG599" s="104">
        <v>305803.12</v>
      </c>
      <c r="AH599" s="248">
        <f t="shared" si="43"/>
        <v>2140621.84</v>
      </c>
      <c r="AI599" s="249">
        <f t="shared" si="44"/>
        <v>2397496.4608</v>
      </c>
      <c r="AJ599" s="250"/>
      <c r="AK599" s="250"/>
      <c r="AL599" s="250"/>
      <c r="AM599" s="36" t="s">
        <v>116</v>
      </c>
      <c r="AN599" s="38"/>
      <c r="AO599" s="38"/>
      <c r="AP599" s="38"/>
      <c r="AQ599" s="38"/>
      <c r="AR599" s="38" t="s">
        <v>2519</v>
      </c>
      <c r="AS599" s="38"/>
      <c r="AT599" s="38"/>
      <c r="AU599" s="38"/>
      <c r="AV599" s="90"/>
      <c r="AW599" s="90"/>
      <c r="AX599" s="90"/>
      <c r="AY599" s="90"/>
      <c r="BC599" s="50">
        <v>527</v>
      </c>
    </row>
    <row r="600" spans="1:55" s="252" customFormat="1" ht="12.95" customHeight="1">
      <c r="A600" s="211" t="s">
        <v>2136</v>
      </c>
      <c r="B600" s="229"/>
      <c r="C600" s="229"/>
      <c r="D600" s="239">
        <v>250007169</v>
      </c>
      <c r="E600" s="321" t="s">
        <v>3677</v>
      </c>
      <c r="F600" s="240">
        <v>22100519</v>
      </c>
      <c r="G600" s="241"/>
      <c r="H600" s="241" t="s">
        <v>2520</v>
      </c>
      <c r="I600" s="38" t="s">
        <v>2521</v>
      </c>
      <c r="J600" s="241" t="s">
        <v>2522</v>
      </c>
      <c r="K600" s="241" t="s">
        <v>104</v>
      </c>
      <c r="L600" s="242"/>
      <c r="M600" s="241"/>
      <c r="N600" s="243" t="s">
        <v>106</v>
      </c>
      <c r="O600" s="243" t="s">
        <v>107</v>
      </c>
      <c r="P600" s="241" t="s">
        <v>108</v>
      </c>
      <c r="Q600" s="243" t="s">
        <v>2140</v>
      </c>
      <c r="R600" s="241" t="s">
        <v>110</v>
      </c>
      <c r="S600" s="243" t="s">
        <v>107</v>
      </c>
      <c r="T600" s="241" t="s">
        <v>122</v>
      </c>
      <c r="U600" s="241" t="s">
        <v>112</v>
      </c>
      <c r="V600" s="243">
        <v>60</v>
      </c>
      <c r="W600" s="38" t="s">
        <v>113</v>
      </c>
      <c r="X600" s="243"/>
      <c r="Y600" s="243"/>
      <c r="Z600" s="243"/>
      <c r="AA600" s="244"/>
      <c r="AB600" s="245">
        <v>90</v>
      </c>
      <c r="AC600" s="245">
        <v>10</v>
      </c>
      <c r="AD600" s="246" t="s">
        <v>129</v>
      </c>
      <c r="AE600" s="241" t="s">
        <v>115</v>
      </c>
      <c r="AF600" s="247">
        <v>1</v>
      </c>
      <c r="AG600" s="104">
        <v>132249.75</v>
      </c>
      <c r="AH600" s="248">
        <f t="shared" si="43"/>
        <v>132249.75</v>
      </c>
      <c r="AI600" s="249">
        <f t="shared" si="44"/>
        <v>148119.72</v>
      </c>
      <c r="AJ600" s="250"/>
      <c r="AK600" s="250"/>
      <c r="AL600" s="250"/>
      <c r="AM600" s="251" t="s">
        <v>116</v>
      </c>
      <c r="AN600" s="241"/>
      <c r="AO600" s="241"/>
      <c r="AP600" s="241"/>
      <c r="AQ600" s="241"/>
      <c r="AR600" s="38" t="s">
        <v>2523</v>
      </c>
      <c r="AS600" s="241"/>
      <c r="AT600" s="241"/>
      <c r="AU600" s="241"/>
      <c r="AV600" s="90"/>
      <c r="AW600" s="90"/>
      <c r="AX600" s="90"/>
      <c r="AY600" s="90"/>
      <c r="BC600" s="50">
        <v>528</v>
      </c>
    </row>
    <row r="601" spans="1:55" s="252" customFormat="1" ht="12.95" customHeight="1">
      <c r="A601" s="211" t="s">
        <v>333</v>
      </c>
      <c r="B601" s="229"/>
      <c r="C601" s="229"/>
      <c r="D601" s="239">
        <v>210034894</v>
      </c>
      <c r="E601" s="321" t="s">
        <v>3678</v>
      </c>
      <c r="F601" s="240">
        <v>22100584</v>
      </c>
      <c r="G601" s="253"/>
      <c r="H601" s="253" t="s">
        <v>2520</v>
      </c>
      <c r="I601" s="254" t="s">
        <v>2521</v>
      </c>
      <c r="J601" s="253" t="s">
        <v>2522</v>
      </c>
      <c r="K601" s="253" t="s">
        <v>104</v>
      </c>
      <c r="L601" s="242"/>
      <c r="M601" s="253"/>
      <c r="N601" s="255" t="s">
        <v>106</v>
      </c>
      <c r="O601" s="255" t="s">
        <v>107</v>
      </c>
      <c r="P601" s="253" t="s">
        <v>108</v>
      </c>
      <c r="Q601" s="255" t="s">
        <v>1094</v>
      </c>
      <c r="R601" s="253" t="s">
        <v>110</v>
      </c>
      <c r="S601" s="255" t="s">
        <v>107</v>
      </c>
      <c r="T601" s="253" t="s">
        <v>122</v>
      </c>
      <c r="U601" s="253" t="s">
        <v>112</v>
      </c>
      <c r="V601" s="255">
        <v>60</v>
      </c>
      <c r="W601" s="254" t="s">
        <v>113</v>
      </c>
      <c r="X601" s="255"/>
      <c r="Y601" s="255"/>
      <c r="Z601" s="255"/>
      <c r="AA601" s="256"/>
      <c r="AB601" s="257">
        <v>90</v>
      </c>
      <c r="AC601" s="257">
        <v>10</v>
      </c>
      <c r="AD601" s="258" t="s">
        <v>129</v>
      </c>
      <c r="AE601" s="253" t="s">
        <v>115</v>
      </c>
      <c r="AF601" s="259">
        <v>1</v>
      </c>
      <c r="AG601" s="260">
        <v>63940</v>
      </c>
      <c r="AH601" s="248">
        <f t="shared" si="43"/>
        <v>63940</v>
      </c>
      <c r="AI601" s="249">
        <f t="shared" si="44"/>
        <v>71612.800000000003</v>
      </c>
      <c r="AJ601" s="250"/>
      <c r="AK601" s="250"/>
      <c r="AL601" s="250"/>
      <c r="AM601" s="261" t="s">
        <v>116</v>
      </c>
      <c r="AN601" s="253"/>
      <c r="AO601" s="253"/>
      <c r="AP601" s="253"/>
      <c r="AQ601" s="253"/>
      <c r="AR601" s="253" t="s">
        <v>2524</v>
      </c>
      <c r="AS601" s="253"/>
      <c r="AT601" s="253"/>
      <c r="AU601" s="253"/>
      <c r="AV601" s="90"/>
      <c r="AW601" s="90"/>
      <c r="AX601" s="90"/>
      <c r="AY601" s="90"/>
      <c r="BC601" s="50">
        <v>529</v>
      </c>
    </row>
    <row r="602" spans="1:55" s="252" customFormat="1" ht="12.95" customHeight="1">
      <c r="A602" s="211" t="s">
        <v>319</v>
      </c>
      <c r="B602" s="229"/>
      <c r="C602" s="229"/>
      <c r="D602" s="239">
        <v>270001504</v>
      </c>
      <c r="E602" s="321" t="s">
        <v>1494</v>
      </c>
      <c r="F602" s="240">
        <v>22100475</v>
      </c>
      <c r="G602" s="60"/>
      <c r="H602" s="60" t="s">
        <v>2525</v>
      </c>
      <c r="I602" s="60" t="s">
        <v>2526</v>
      </c>
      <c r="J602" s="60" t="s">
        <v>2270</v>
      </c>
      <c r="K602" s="60" t="s">
        <v>104</v>
      </c>
      <c r="L602" s="242" t="s">
        <v>105</v>
      </c>
      <c r="M602" s="60"/>
      <c r="N602" s="262" t="s">
        <v>106</v>
      </c>
      <c r="O602" s="262" t="s">
        <v>107</v>
      </c>
      <c r="P602" s="60" t="s">
        <v>108</v>
      </c>
      <c r="Q602" s="263" t="s">
        <v>1094</v>
      </c>
      <c r="R602" s="60" t="s">
        <v>110</v>
      </c>
      <c r="S602" s="262" t="s">
        <v>107</v>
      </c>
      <c r="T602" s="60" t="s">
        <v>122</v>
      </c>
      <c r="U602" s="60" t="s">
        <v>112</v>
      </c>
      <c r="V602" s="264">
        <v>60</v>
      </c>
      <c r="W602" s="60" t="s">
        <v>113</v>
      </c>
      <c r="X602" s="262"/>
      <c r="Y602" s="262"/>
      <c r="Z602" s="262"/>
      <c r="AA602" s="265"/>
      <c r="AB602" s="266">
        <v>90</v>
      </c>
      <c r="AC602" s="266">
        <v>10</v>
      </c>
      <c r="AD602" s="267" t="s">
        <v>129</v>
      </c>
      <c r="AE602" s="268" t="s">
        <v>115</v>
      </c>
      <c r="AF602" s="269">
        <v>194</v>
      </c>
      <c r="AG602" s="270">
        <v>416.99</v>
      </c>
      <c r="AH602" s="248">
        <f t="shared" si="43"/>
        <v>80896.06</v>
      </c>
      <c r="AI602" s="249">
        <f t="shared" si="44"/>
        <v>90603.587200000009</v>
      </c>
      <c r="AJ602" s="250"/>
      <c r="AK602" s="250"/>
      <c r="AL602" s="250"/>
      <c r="AM602" s="52" t="s">
        <v>116</v>
      </c>
      <c r="AN602" s="60"/>
      <c r="AO602" s="60"/>
      <c r="AP602" s="60"/>
      <c r="AQ602" s="60"/>
      <c r="AR602" s="60" t="s">
        <v>2527</v>
      </c>
      <c r="AS602" s="60"/>
      <c r="AT602" s="60"/>
      <c r="AU602" s="60"/>
      <c r="AV602" s="90"/>
      <c r="AW602" s="90"/>
      <c r="AX602" s="90"/>
      <c r="AY602" s="90"/>
      <c r="BC602" s="50">
        <v>530</v>
      </c>
    </row>
    <row r="603" spans="1:55" s="252" customFormat="1" ht="12.95" customHeight="1">
      <c r="A603" s="211" t="s">
        <v>319</v>
      </c>
      <c r="B603" s="229"/>
      <c r="C603" s="229"/>
      <c r="D603" s="239">
        <v>270002290</v>
      </c>
      <c r="E603" s="321" t="s">
        <v>1495</v>
      </c>
      <c r="F603" s="240">
        <v>22100476</v>
      </c>
      <c r="G603" s="60"/>
      <c r="H603" s="60" t="s">
        <v>2528</v>
      </c>
      <c r="I603" s="60" t="s">
        <v>2529</v>
      </c>
      <c r="J603" s="60" t="s">
        <v>2530</v>
      </c>
      <c r="K603" s="60" t="s">
        <v>104</v>
      </c>
      <c r="L603" s="242" t="s">
        <v>105</v>
      </c>
      <c r="M603" s="60"/>
      <c r="N603" s="262" t="s">
        <v>106</v>
      </c>
      <c r="O603" s="262" t="s">
        <v>107</v>
      </c>
      <c r="P603" s="60" t="s">
        <v>108</v>
      </c>
      <c r="Q603" s="263" t="s">
        <v>1094</v>
      </c>
      <c r="R603" s="60" t="s">
        <v>110</v>
      </c>
      <c r="S603" s="262" t="s">
        <v>107</v>
      </c>
      <c r="T603" s="60" t="s">
        <v>122</v>
      </c>
      <c r="U603" s="60" t="s">
        <v>112</v>
      </c>
      <c r="V603" s="264">
        <v>60</v>
      </c>
      <c r="W603" s="60" t="s">
        <v>113</v>
      </c>
      <c r="X603" s="262"/>
      <c r="Y603" s="262"/>
      <c r="Z603" s="262"/>
      <c r="AA603" s="265"/>
      <c r="AB603" s="266">
        <v>90</v>
      </c>
      <c r="AC603" s="266">
        <v>10</v>
      </c>
      <c r="AD603" s="267" t="s">
        <v>129</v>
      </c>
      <c r="AE603" s="268" t="s">
        <v>115</v>
      </c>
      <c r="AF603" s="269">
        <v>183</v>
      </c>
      <c r="AG603" s="270">
        <v>592.5</v>
      </c>
      <c r="AH603" s="248">
        <f t="shared" si="43"/>
        <v>108427.5</v>
      </c>
      <c r="AI603" s="249">
        <f t="shared" si="44"/>
        <v>121438.80000000002</v>
      </c>
      <c r="AJ603" s="250"/>
      <c r="AK603" s="250"/>
      <c r="AL603" s="250"/>
      <c r="AM603" s="52" t="s">
        <v>116</v>
      </c>
      <c r="AN603" s="60"/>
      <c r="AO603" s="60"/>
      <c r="AP603" s="60"/>
      <c r="AQ603" s="60"/>
      <c r="AR603" s="60" t="s">
        <v>2531</v>
      </c>
      <c r="AS603" s="60"/>
      <c r="AT603" s="60"/>
      <c r="AU603" s="60"/>
      <c r="AV603" s="90"/>
      <c r="AW603" s="90"/>
      <c r="AX603" s="90"/>
      <c r="AY603" s="90"/>
      <c r="BC603" s="50">
        <v>531</v>
      </c>
    </row>
    <row r="604" spans="1:55" s="252" customFormat="1" ht="12.95" customHeight="1">
      <c r="A604" s="211" t="s">
        <v>319</v>
      </c>
      <c r="B604" s="229"/>
      <c r="C604" s="229"/>
      <c r="D604" s="239">
        <v>270002764</v>
      </c>
      <c r="E604" s="321" t="s">
        <v>1379</v>
      </c>
      <c r="F604" s="240">
        <v>22100477</v>
      </c>
      <c r="G604" s="60"/>
      <c r="H604" s="60" t="s">
        <v>2532</v>
      </c>
      <c r="I604" s="60" t="s">
        <v>2533</v>
      </c>
      <c r="J604" s="60" t="s">
        <v>2534</v>
      </c>
      <c r="K604" s="60" t="s">
        <v>104</v>
      </c>
      <c r="L604" s="242" t="s">
        <v>105</v>
      </c>
      <c r="M604" s="60"/>
      <c r="N604" s="262" t="s">
        <v>106</v>
      </c>
      <c r="O604" s="262" t="s">
        <v>107</v>
      </c>
      <c r="P604" s="60" t="s">
        <v>108</v>
      </c>
      <c r="Q604" s="263" t="s">
        <v>1094</v>
      </c>
      <c r="R604" s="60" t="s">
        <v>110</v>
      </c>
      <c r="S604" s="262" t="s">
        <v>107</v>
      </c>
      <c r="T604" s="60" t="s">
        <v>122</v>
      </c>
      <c r="U604" s="60" t="s">
        <v>112</v>
      </c>
      <c r="V604" s="264">
        <v>60</v>
      </c>
      <c r="W604" s="60" t="s">
        <v>113</v>
      </c>
      <c r="X604" s="262"/>
      <c r="Y604" s="262"/>
      <c r="Z604" s="262"/>
      <c r="AA604" s="265"/>
      <c r="AB604" s="266">
        <v>90</v>
      </c>
      <c r="AC604" s="266">
        <v>10</v>
      </c>
      <c r="AD604" s="267" t="s">
        <v>123</v>
      </c>
      <c r="AE604" s="268" t="s">
        <v>115</v>
      </c>
      <c r="AF604" s="269">
        <v>59</v>
      </c>
      <c r="AG604" s="270">
        <v>3978.85</v>
      </c>
      <c r="AH604" s="248">
        <f t="shared" si="43"/>
        <v>234752.15</v>
      </c>
      <c r="AI604" s="249">
        <f t="shared" si="44"/>
        <v>262922.408</v>
      </c>
      <c r="AJ604" s="250"/>
      <c r="AK604" s="250"/>
      <c r="AL604" s="250"/>
      <c r="AM604" s="52" t="s">
        <v>116</v>
      </c>
      <c r="AN604" s="60"/>
      <c r="AO604" s="60"/>
      <c r="AP604" s="60"/>
      <c r="AQ604" s="60"/>
      <c r="AR604" s="60" t="s">
        <v>2535</v>
      </c>
      <c r="AS604" s="60"/>
      <c r="AT604" s="60"/>
      <c r="AU604" s="60"/>
      <c r="AV604" s="90"/>
      <c r="AW604" s="90"/>
      <c r="AX604" s="90"/>
      <c r="AY604" s="90"/>
      <c r="BC604" s="50">
        <v>532</v>
      </c>
    </row>
    <row r="605" spans="1:55" s="252" customFormat="1" ht="12.95" customHeight="1">
      <c r="A605" s="211" t="s">
        <v>333</v>
      </c>
      <c r="B605" s="229"/>
      <c r="C605" s="229"/>
      <c r="D605" s="239">
        <v>210010390</v>
      </c>
      <c r="E605" s="321" t="s">
        <v>1482</v>
      </c>
      <c r="F605" s="240">
        <v>22100585</v>
      </c>
      <c r="G605" s="253"/>
      <c r="H605" s="253" t="s">
        <v>2536</v>
      </c>
      <c r="I605" s="254" t="s">
        <v>2537</v>
      </c>
      <c r="J605" s="253" t="s">
        <v>103</v>
      </c>
      <c r="K605" s="253" t="s">
        <v>104</v>
      </c>
      <c r="L605" s="242"/>
      <c r="M605" s="253"/>
      <c r="N605" s="255" t="s">
        <v>106</v>
      </c>
      <c r="O605" s="255" t="s">
        <v>107</v>
      </c>
      <c r="P605" s="253" t="s">
        <v>108</v>
      </c>
      <c r="Q605" s="255" t="s">
        <v>1094</v>
      </c>
      <c r="R605" s="253" t="s">
        <v>110</v>
      </c>
      <c r="S605" s="255" t="s">
        <v>107</v>
      </c>
      <c r="T605" s="253" t="s">
        <v>122</v>
      </c>
      <c r="U605" s="253" t="s">
        <v>112</v>
      </c>
      <c r="V605" s="255">
        <v>60</v>
      </c>
      <c r="W605" s="254" t="s">
        <v>113</v>
      </c>
      <c r="X605" s="255"/>
      <c r="Y605" s="255"/>
      <c r="Z605" s="255"/>
      <c r="AA605" s="256"/>
      <c r="AB605" s="257">
        <v>90</v>
      </c>
      <c r="AC605" s="257">
        <v>10</v>
      </c>
      <c r="AD605" s="258" t="s">
        <v>114</v>
      </c>
      <c r="AE605" s="253" t="s">
        <v>115</v>
      </c>
      <c r="AF605" s="259">
        <v>2</v>
      </c>
      <c r="AG605" s="260">
        <v>1998.03</v>
      </c>
      <c r="AH605" s="248">
        <f t="shared" si="43"/>
        <v>3996.06</v>
      </c>
      <c r="AI605" s="249">
        <f t="shared" si="44"/>
        <v>4475.5871999999999</v>
      </c>
      <c r="AJ605" s="250"/>
      <c r="AK605" s="250"/>
      <c r="AL605" s="250"/>
      <c r="AM605" s="261" t="s">
        <v>116</v>
      </c>
      <c r="AN605" s="253"/>
      <c r="AO605" s="253"/>
      <c r="AP605" s="253"/>
      <c r="AQ605" s="253"/>
      <c r="AR605" s="253" t="s">
        <v>2538</v>
      </c>
      <c r="AS605" s="253"/>
      <c r="AT605" s="253"/>
      <c r="AU605" s="253"/>
      <c r="AV605" s="90"/>
      <c r="AW605" s="90"/>
      <c r="AX605" s="90"/>
      <c r="AY605" s="90"/>
      <c r="BC605" s="50">
        <v>533</v>
      </c>
    </row>
    <row r="606" spans="1:55" s="252" customFormat="1" ht="12.95" customHeight="1">
      <c r="A606" s="211" t="s">
        <v>2539</v>
      </c>
      <c r="B606" s="229"/>
      <c r="C606" s="229"/>
      <c r="D606" s="239">
        <v>210031647</v>
      </c>
      <c r="E606" s="321" t="s">
        <v>3679</v>
      </c>
      <c r="F606" s="240">
        <v>22100521</v>
      </c>
      <c r="G606" s="241"/>
      <c r="H606" s="241" t="s">
        <v>2540</v>
      </c>
      <c r="I606" s="241" t="s">
        <v>2541</v>
      </c>
      <c r="J606" s="241" t="s">
        <v>2542</v>
      </c>
      <c r="K606" s="241" t="s">
        <v>104</v>
      </c>
      <c r="L606" s="242"/>
      <c r="M606" s="241"/>
      <c r="N606" s="243" t="s">
        <v>106</v>
      </c>
      <c r="O606" s="243" t="s">
        <v>107</v>
      </c>
      <c r="P606" s="241" t="s">
        <v>108</v>
      </c>
      <c r="Q606" s="243" t="s">
        <v>435</v>
      </c>
      <c r="R606" s="241" t="s">
        <v>110</v>
      </c>
      <c r="S606" s="243" t="s">
        <v>107</v>
      </c>
      <c r="T606" s="241" t="s">
        <v>122</v>
      </c>
      <c r="U606" s="241" t="s">
        <v>112</v>
      </c>
      <c r="V606" s="243">
        <v>70</v>
      </c>
      <c r="W606" s="38" t="s">
        <v>113</v>
      </c>
      <c r="X606" s="243"/>
      <c r="Y606" s="243"/>
      <c r="Z606" s="243"/>
      <c r="AA606" s="244"/>
      <c r="AB606" s="245">
        <v>90</v>
      </c>
      <c r="AC606" s="245">
        <v>10</v>
      </c>
      <c r="AD606" s="273" t="s">
        <v>129</v>
      </c>
      <c r="AE606" s="241" t="s">
        <v>115</v>
      </c>
      <c r="AF606" s="247">
        <v>3</v>
      </c>
      <c r="AG606" s="104">
        <v>579031.19999999995</v>
      </c>
      <c r="AH606" s="248">
        <f t="shared" si="43"/>
        <v>1737093.5999999999</v>
      </c>
      <c r="AI606" s="249">
        <f t="shared" si="44"/>
        <v>1945544.8319999999</v>
      </c>
      <c r="AJ606" s="250"/>
      <c r="AK606" s="250"/>
      <c r="AL606" s="250"/>
      <c r="AM606" s="251" t="s">
        <v>116</v>
      </c>
      <c r="AN606" s="241"/>
      <c r="AO606" s="241"/>
      <c r="AP606" s="241"/>
      <c r="AQ606" s="241"/>
      <c r="AR606" s="241" t="s">
        <v>2543</v>
      </c>
      <c r="AS606" s="241"/>
      <c r="AT606" s="241"/>
      <c r="AU606" s="241"/>
      <c r="AV606" s="90"/>
      <c r="AW606" s="90"/>
      <c r="AX606" s="90"/>
      <c r="AY606" s="90"/>
      <c r="BC606" s="50">
        <v>534</v>
      </c>
    </row>
    <row r="607" spans="1:55" s="252" customFormat="1" ht="12.95" customHeight="1">
      <c r="A607" s="211" t="s">
        <v>319</v>
      </c>
      <c r="B607" s="229"/>
      <c r="C607" s="229"/>
      <c r="D607" s="239">
        <v>270001531</v>
      </c>
      <c r="E607" s="321" t="s">
        <v>1378</v>
      </c>
      <c r="F607" s="240">
        <v>22100478</v>
      </c>
      <c r="G607" s="60"/>
      <c r="H607" s="60" t="s">
        <v>2544</v>
      </c>
      <c r="I607" s="60" t="s">
        <v>2545</v>
      </c>
      <c r="J607" s="60" t="s">
        <v>2546</v>
      </c>
      <c r="K607" s="60" t="s">
        <v>104</v>
      </c>
      <c r="L607" s="242" t="s">
        <v>105</v>
      </c>
      <c r="M607" s="60"/>
      <c r="N607" s="262" t="s">
        <v>106</v>
      </c>
      <c r="O607" s="262" t="s">
        <v>107</v>
      </c>
      <c r="P607" s="60" t="s">
        <v>108</v>
      </c>
      <c r="Q607" s="263" t="s">
        <v>1094</v>
      </c>
      <c r="R607" s="60" t="s">
        <v>110</v>
      </c>
      <c r="S607" s="262" t="s">
        <v>107</v>
      </c>
      <c r="T607" s="60" t="s">
        <v>122</v>
      </c>
      <c r="U607" s="60" t="s">
        <v>112</v>
      </c>
      <c r="V607" s="264">
        <v>60</v>
      </c>
      <c r="W607" s="60" t="s">
        <v>113</v>
      </c>
      <c r="X607" s="262"/>
      <c r="Y607" s="262"/>
      <c r="Z607" s="262"/>
      <c r="AA607" s="265"/>
      <c r="AB607" s="266">
        <v>90</v>
      </c>
      <c r="AC607" s="266">
        <v>10</v>
      </c>
      <c r="AD607" s="267" t="s">
        <v>129</v>
      </c>
      <c r="AE607" s="268" t="s">
        <v>115</v>
      </c>
      <c r="AF607" s="269">
        <v>1438</v>
      </c>
      <c r="AG607" s="270">
        <v>373.75</v>
      </c>
      <c r="AH607" s="248">
        <f t="shared" si="43"/>
        <v>537452.5</v>
      </c>
      <c r="AI607" s="249">
        <f t="shared" si="44"/>
        <v>601946.80000000005</v>
      </c>
      <c r="AJ607" s="250"/>
      <c r="AK607" s="250"/>
      <c r="AL607" s="250"/>
      <c r="AM607" s="52" t="s">
        <v>116</v>
      </c>
      <c r="AN607" s="60"/>
      <c r="AO607" s="60"/>
      <c r="AP607" s="60"/>
      <c r="AQ607" s="60"/>
      <c r="AR607" s="60" t="s">
        <v>2547</v>
      </c>
      <c r="AS607" s="60"/>
      <c r="AT607" s="60"/>
      <c r="AU607" s="60"/>
      <c r="AV607" s="90"/>
      <c r="AW607" s="90"/>
      <c r="AX607" s="90"/>
      <c r="AY607" s="90"/>
      <c r="BC607" s="50">
        <v>535</v>
      </c>
    </row>
    <row r="608" spans="1:55" s="252" customFormat="1" ht="12.95" customHeight="1">
      <c r="A608" s="211" t="s">
        <v>350</v>
      </c>
      <c r="B608" s="229"/>
      <c r="C608" s="229"/>
      <c r="D608" s="239">
        <v>210026889</v>
      </c>
      <c r="E608" s="321" t="s">
        <v>1422</v>
      </c>
      <c r="F608" s="240">
        <v>22100669</v>
      </c>
      <c r="G608" s="38"/>
      <c r="H608" s="38" t="s">
        <v>628</v>
      </c>
      <c r="I608" s="38" t="s">
        <v>629</v>
      </c>
      <c r="J608" s="38" t="s">
        <v>630</v>
      </c>
      <c r="K608" s="38" t="s">
        <v>104</v>
      </c>
      <c r="L608" s="242" t="s">
        <v>927</v>
      </c>
      <c r="M608" s="38"/>
      <c r="N608" s="40" t="s">
        <v>106</v>
      </c>
      <c r="O608" s="40" t="s">
        <v>107</v>
      </c>
      <c r="P608" s="38" t="s">
        <v>108</v>
      </c>
      <c r="Q608" s="40" t="s">
        <v>109</v>
      </c>
      <c r="R608" s="38" t="s">
        <v>110</v>
      </c>
      <c r="S608" s="40" t="s">
        <v>107</v>
      </c>
      <c r="T608" s="38" t="s">
        <v>122</v>
      </c>
      <c r="U608" s="38" t="s">
        <v>112</v>
      </c>
      <c r="V608" s="101">
        <v>60</v>
      </c>
      <c r="W608" s="38" t="s">
        <v>113</v>
      </c>
      <c r="X608" s="40"/>
      <c r="Y608" s="40"/>
      <c r="Z608" s="40"/>
      <c r="AA608" s="61"/>
      <c r="AB608" s="39">
        <v>90</v>
      </c>
      <c r="AC608" s="39">
        <v>10</v>
      </c>
      <c r="AD608" s="246" t="s">
        <v>114</v>
      </c>
      <c r="AE608" s="271" t="s">
        <v>115</v>
      </c>
      <c r="AF608" s="247">
        <v>150.6</v>
      </c>
      <c r="AG608" s="104">
        <v>936.1</v>
      </c>
      <c r="AH608" s="248">
        <f t="shared" si="43"/>
        <v>140976.66</v>
      </c>
      <c r="AI608" s="249">
        <f t="shared" si="44"/>
        <v>157893.85920000001</v>
      </c>
      <c r="AJ608" s="250"/>
      <c r="AK608" s="250"/>
      <c r="AL608" s="250"/>
      <c r="AM608" s="36" t="s">
        <v>116</v>
      </c>
      <c r="AN608" s="38"/>
      <c r="AO608" s="38"/>
      <c r="AP608" s="38"/>
      <c r="AQ608" s="38"/>
      <c r="AR608" s="38" t="s">
        <v>2548</v>
      </c>
      <c r="AS608" s="38"/>
      <c r="AT608" s="38"/>
      <c r="AU608" s="38"/>
      <c r="AV608" s="90"/>
      <c r="AW608" s="90"/>
      <c r="AX608" s="90"/>
      <c r="AY608" s="90"/>
      <c r="BC608" s="50">
        <v>536</v>
      </c>
    </row>
    <row r="609" spans="1:55" s="252" customFormat="1" ht="12.95" customHeight="1">
      <c r="A609" s="211" t="s">
        <v>350</v>
      </c>
      <c r="B609" s="229"/>
      <c r="C609" s="229"/>
      <c r="D609" s="239">
        <v>250003413</v>
      </c>
      <c r="E609" s="321" t="s">
        <v>3680</v>
      </c>
      <c r="F609" s="240">
        <v>22100688</v>
      </c>
      <c r="G609" s="38"/>
      <c r="H609" s="38" t="s">
        <v>2549</v>
      </c>
      <c r="I609" s="38" t="s">
        <v>2550</v>
      </c>
      <c r="J609" s="38" t="s">
        <v>2551</v>
      </c>
      <c r="K609" s="38" t="s">
        <v>104</v>
      </c>
      <c r="L609" s="242" t="s">
        <v>105</v>
      </c>
      <c r="M609" s="38"/>
      <c r="N609" s="40" t="s">
        <v>106</v>
      </c>
      <c r="O609" s="40" t="s">
        <v>107</v>
      </c>
      <c r="P609" s="38" t="s">
        <v>108</v>
      </c>
      <c r="Q609" s="40" t="s">
        <v>435</v>
      </c>
      <c r="R609" s="38" t="s">
        <v>110</v>
      </c>
      <c r="S609" s="40" t="s">
        <v>107</v>
      </c>
      <c r="T609" s="38" t="s">
        <v>122</v>
      </c>
      <c r="U609" s="38" t="s">
        <v>112</v>
      </c>
      <c r="V609" s="101">
        <v>60</v>
      </c>
      <c r="W609" s="38" t="s">
        <v>113</v>
      </c>
      <c r="X609" s="40"/>
      <c r="Y609" s="40"/>
      <c r="Z609" s="40"/>
      <c r="AA609" s="61"/>
      <c r="AB609" s="39">
        <v>90</v>
      </c>
      <c r="AC609" s="39">
        <v>10</v>
      </c>
      <c r="AD609" s="246" t="s">
        <v>129</v>
      </c>
      <c r="AE609" s="271" t="s">
        <v>115</v>
      </c>
      <c r="AF609" s="247">
        <v>2</v>
      </c>
      <c r="AG609" s="104">
        <v>265291</v>
      </c>
      <c r="AH609" s="248">
        <f t="shared" si="43"/>
        <v>530582</v>
      </c>
      <c r="AI609" s="249">
        <f t="shared" si="44"/>
        <v>594251.84000000008</v>
      </c>
      <c r="AJ609" s="250"/>
      <c r="AK609" s="250"/>
      <c r="AL609" s="250"/>
      <c r="AM609" s="36" t="s">
        <v>116</v>
      </c>
      <c r="AN609" s="38"/>
      <c r="AO609" s="38"/>
      <c r="AP609" s="38"/>
      <c r="AQ609" s="38"/>
      <c r="AR609" s="38" t="s">
        <v>2552</v>
      </c>
      <c r="AS609" s="38"/>
      <c r="AT609" s="38"/>
      <c r="AU609" s="38"/>
      <c r="AV609" s="90"/>
      <c r="AW609" s="90"/>
      <c r="AX609" s="90"/>
      <c r="AY609" s="90"/>
      <c r="BC609" s="50">
        <v>537</v>
      </c>
    </row>
    <row r="610" spans="1:55" s="252" customFormat="1" ht="12.95" customHeight="1">
      <c r="A610" s="211" t="s">
        <v>2152</v>
      </c>
      <c r="B610" s="229"/>
      <c r="C610" s="229"/>
      <c r="D610" s="239">
        <v>220029457</v>
      </c>
      <c r="E610" s="321" t="s">
        <v>3681</v>
      </c>
      <c r="F610" s="240">
        <v>22100721</v>
      </c>
      <c r="G610" s="253"/>
      <c r="H610" s="253" t="s">
        <v>188</v>
      </c>
      <c r="I610" s="254" t="s">
        <v>189</v>
      </c>
      <c r="J610" s="253" t="s">
        <v>190</v>
      </c>
      <c r="K610" s="253" t="s">
        <v>104</v>
      </c>
      <c r="L610" s="242"/>
      <c r="M610" s="254" t="s">
        <v>121</v>
      </c>
      <c r="N610" s="255" t="s">
        <v>83</v>
      </c>
      <c r="O610" s="255" t="s">
        <v>107</v>
      </c>
      <c r="P610" s="253" t="s">
        <v>108</v>
      </c>
      <c r="Q610" s="243" t="s">
        <v>2156</v>
      </c>
      <c r="R610" s="253" t="s">
        <v>110</v>
      </c>
      <c r="S610" s="255" t="s">
        <v>107</v>
      </c>
      <c r="T610" s="253" t="s">
        <v>122</v>
      </c>
      <c r="U610" s="253" t="s">
        <v>112</v>
      </c>
      <c r="V610" s="255">
        <v>60</v>
      </c>
      <c r="W610" s="254" t="s">
        <v>113</v>
      </c>
      <c r="X610" s="255"/>
      <c r="Y610" s="255"/>
      <c r="Z610" s="255"/>
      <c r="AA610" s="256">
        <v>30</v>
      </c>
      <c r="AB610" s="257">
        <v>60</v>
      </c>
      <c r="AC610" s="257">
        <v>10</v>
      </c>
      <c r="AD610" s="258" t="s">
        <v>129</v>
      </c>
      <c r="AE610" s="253" t="s">
        <v>115</v>
      </c>
      <c r="AF610" s="259">
        <v>35</v>
      </c>
      <c r="AG610" s="260">
        <v>55893.7</v>
      </c>
      <c r="AH610" s="248">
        <f t="shared" si="43"/>
        <v>1956279.5</v>
      </c>
      <c r="AI610" s="249">
        <f t="shared" si="44"/>
        <v>2191033.04</v>
      </c>
      <c r="AJ610" s="250"/>
      <c r="AK610" s="250"/>
      <c r="AL610" s="250"/>
      <c r="AM610" s="261" t="s">
        <v>116</v>
      </c>
      <c r="AN610" s="253"/>
      <c r="AO610" s="253"/>
      <c r="AP610" s="253"/>
      <c r="AQ610" s="253"/>
      <c r="AR610" s="253" t="s">
        <v>2553</v>
      </c>
      <c r="AS610" s="253"/>
      <c r="AT610" s="253"/>
      <c r="AU610" s="253"/>
      <c r="AV610" s="90"/>
      <c r="AW610" s="90"/>
      <c r="AX610" s="90"/>
      <c r="AY610" s="90"/>
      <c r="BC610" s="50">
        <v>538</v>
      </c>
    </row>
    <row r="611" spans="1:55" s="252" customFormat="1" ht="12.95" customHeight="1">
      <c r="A611" s="211" t="s">
        <v>2152</v>
      </c>
      <c r="B611" s="229"/>
      <c r="C611" s="229"/>
      <c r="D611" s="239">
        <v>220029460</v>
      </c>
      <c r="E611" s="321" t="s">
        <v>3682</v>
      </c>
      <c r="F611" s="240">
        <v>22100722</v>
      </c>
      <c r="G611" s="253"/>
      <c r="H611" s="253" t="s">
        <v>188</v>
      </c>
      <c r="I611" s="254" t="s">
        <v>189</v>
      </c>
      <c r="J611" s="253" t="s">
        <v>190</v>
      </c>
      <c r="K611" s="253" t="s">
        <v>104</v>
      </c>
      <c r="L611" s="242"/>
      <c r="M611" s="254" t="s">
        <v>121</v>
      </c>
      <c r="N611" s="255" t="s">
        <v>83</v>
      </c>
      <c r="O611" s="255" t="s">
        <v>107</v>
      </c>
      <c r="P611" s="253" t="s">
        <v>108</v>
      </c>
      <c r="Q611" s="243" t="s">
        <v>2156</v>
      </c>
      <c r="R611" s="253" t="s">
        <v>110</v>
      </c>
      <c r="S611" s="255" t="s">
        <v>107</v>
      </c>
      <c r="T611" s="253" t="s">
        <v>122</v>
      </c>
      <c r="U611" s="253" t="s">
        <v>112</v>
      </c>
      <c r="V611" s="255">
        <v>60</v>
      </c>
      <c r="W611" s="254" t="s">
        <v>113</v>
      </c>
      <c r="X611" s="255"/>
      <c r="Y611" s="255"/>
      <c r="Z611" s="255"/>
      <c r="AA611" s="256">
        <v>30</v>
      </c>
      <c r="AB611" s="257">
        <v>60</v>
      </c>
      <c r="AC611" s="257">
        <v>10</v>
      </c>
      <c r="AD611" s="258" t="s">
        <v>129</v>
      </c>
      <c r="AE611" s="253" t="s">
        <v>115</v>
      </c>
      <c r="AF611" s="259">
        <v>10</v>
      </c>
      <c r="AG611" s="260">
        <v>61727.03</v>
      </c>
      <c r="AH611" s="248">
        <f t="shared" si="43"/>
        <v>617270.30000000005</v>
      </c>
      <c r="AI611" s="249">
        <f t="shared" si="44"/>
        <v>691342.73600000015</v>
      </c>
      <c r="AJ611" s="250"/>
      <c r="AK611" s="250"/>
      <c r="AL611" s="250"/>
      <c r="AM611" s="261" t="s">
        <v>116</v>
      </c>
      <c r="AN611" s="253"/>
      <c r="AO611" s="253"/>
      <c r="AP611" s="253"/>
      <c r="AQ611" s="253"/>
      <c r="AR611" s="253" t="s">
        <v>2554</v>
      </c>
      <c r="AS611" s="253"/>
      <c r="AT611" s="253"/>
      <c r="AU611" s="253"/>
      <c r="AV611" s="90"/>
      <c r="AW611" s="90"/>
      <c r="AX611" s="90"/>
      <c r="AY611" s="90"/>
      <c r="BC611" s="50">
        <v>539</v>
      </c>
    </row>
    <row r="612" spans="1:55" s="252" customFormat="1" ht="12.95" customHeight="1">
      <c r="A612" s="211" t="s">
        <v>333</v>
      </c>
      <c r="B612" s="229"/>
      <c r="C612" s="229"/>
      <c r="D612" s="239">
        <v>210030307</v>
      </c>
      <c r="E612" s="321" t="s">
        <v>1294</v>
      </c>
      <c r="F612" s="240">
        <v>22100639</v>
      </c>
      <c r="G612" s="253"/>
      <c r="H612" s="253" t="s">
        <v>2555</v>
      </c>
      <c r="I612" s="254" t="s">
        <v>2556</v>
      </c>
      <c r="J612" s="253" t="s">
        <v>2557</v>
      </c>
      <c r="K612" s="253" t="s">
        <v>104</v>
      </c>
      <c r="L612" s="242"/>
      <c r="M612" s="254" t="s">
        <v>121</v>
      </c>
      <c r="N612" s="255" t="s">
        <v>83</v>
      </c>
      <c r="O612" s="255" t="s">
        <v>107</v>
      </c>
      <c r="P612" s="253" t="s">
        <v>108</v>
      </c>
      <c r="Q612" s="255" t="s">
        <v>1094</v>
      </c>
      <c r="R612" s="253" t="s">
        <v>110</v>
      </c>
      <c r="S612" s="255" t="s">
        <v>107</v>
      </c>
      <c r="T612" s="253" t="s">
        <v>122</v>
      </c>
      <c r="U612" s="253" t="s">
        <v>112</v>
      </c>
      <c r="V612" s="255">
        <v>60</v>
      </c>
      <c r="W612" s="254" t="s">
        <v>113</v>
      </c>
      <c r="X612" s="255"/>
      <c r="Y612" s="255"/>
      <c r="Z612" s="255"/>
      <c r="AA612" s="256">
        <v>30</v>
      </c>
      <c r="AB612" s="257">
        <v>60</v>
      </c>
      <c r="AC612" s="257">
        <v>10</v>
      </c>
      <c r="AD612" s="258" t="s">
        <v>114</v>
      </c>
      <c r="AE612" s="253" t="s">
        <v>115</v>
      </c>
      <c r="AF612" s="259">
        <v>220</v>
      </c>
      <c r="AG612" s="260">
        <v>6320.07</v>
      </c>
      <c r="AH612" s="248">
        <f t="shared" si="43"/>
        <v>1390415.4</v>
      </c>
      <c r="AI612" s="249">
        <f t="shared" si="44"/>
        <v>1557265.2480000001</v>
      </c>
      <c r="AJ612" s="250"/>
      <c r="AK612" s="250"/>
      <c r="AL612" s="250"/>
      <c r="AM612" s="261" t="s">
        <v>116</v>
      </c>
      <c r="AN612" s="253"/>
      <c r="AO612" s="253"/>
      <c r="AP612" s="253"/>
      <c r="AQ612" s="253"/>
      <c r="AR612" s="253" t="s">
        <v>2558</v>
      </c>
      <c r="AS612" s="253"/>
      <c r="AT612" s="253"/>
      <c r="AU612" s="253"/>
      <c r="AV612" s="90"/>
      <c r="AW612" s="90"/>
      <c r="AX612" s="90"/>
      <c r="AY612" s="90"/>
      <c r="BC612" s="50">
        <v>540</v>
      </c>
    </row>
    <row r="613" spans="1:55" s="252" customFormat="1" ht="12.95" customHeight="1">
      <c r="A613" s="211" t="s">
        <v>333</v>
      </c>
      <c r="B613" s="229"/>
      <c r="C613" s="229"/>
      <c r="D613" s="239">
        <v>210033655</v>
      </c>
      <c r="E613" s="321" t="s">
        <v>1261</v>
      </c>
      <c r="F613" s="240">
        <v>22100586</v>
      </c>
      <c r="G613" s="253"/>
      <c r="H613" s="253" t="s">
        <v>2559</v>
      </c>
      <c r="I613" s="254" t="s">
        <v>2560</v>
      </c>
      <c r="J613" s="253" t="s">
        <v>2561</v>
      </c>
      <c r="K613" s="253" t="s">
        <v>104</v>
      </c>
      <c r="L613" s="242"/>
      <c r="M613" s="253"/>
      <c r="N613" s="255" t="s">
        <v>106</v>
      </c>
      <c r="O613" s="255" t="s">
        <v>107</v>
      </c>
      <c r="P613" s="253" t="s">
        <v>108</v>
      </c>
      <c r="Q613" s="255" t="s">
        <v>1094</v>
      </c>
      <c r="R613" s="253" t="s">
        <v>110</v>
      </c>
      <c r="S613" s="255" t="s">
        <v>107</v>
      </c>
      <c r="T613" s="253" t="s">
        <v>122</v>
      </c>
      <c r="U613" s="253" t="s">
        <v>112</v>
      </c>
      <c r="V613" s="255">
        <v>60</v>
      </c>
      <c r="W613" s="254" t="s">
        <v>113</v>
      </c>
      <c r="X613" s="255"/>
      <c r="Y613" s="255"/>
      <c r="Z613" s="255"/>
      <c r="AA613" s="256"/>
      <c r="AB613" s="257">
        <v>90</v>
      </c>
      <c r="AC613" s="257">
        <v>10</v>
      </c>
      <c r="AD613" s="258" t="s">
        <v>114</v>
      </c>
      <c r="AE613" s="253" t="s">
        <v>115</v>
      </c>
      <c r="AF613" s="259">
        <v>1</v>
      </c>
      <c r="AG613" s="260">
        <v>79383.7</v>
      </c>
      <c r="AH613" s="248">
        <f t="shared" si="43"/>
        <v>79383.7</v>
      </c>
      <c r="AI613" s="249">
        <f t="shared" si="44"/>
        <v>88909.744000000006</v>
      </c>
      <c r="AJ613" s="250"/>
      <c r="AK613" s="250"/>
      <c r="AL613" s="250"/>
      <c r="AM613" s="261" t="s">
        <v>116</v>
      </c>
      <c r="AN613" s="253"/>
      <c r="AO613" s="253"/>
      <c r="AP613" s="253"/>
      <c r="AQ613" s="253"/>
      <c r="AR613" s="253" t="s">
        <v>2562</v>
      </c>
      <c r="AS613" s="253"/>
      <c r="AT613" s="253"/>
      <c r="AU613" s="253"/>
      <c r="AV613" s="90"/>
      <c r="AW613" s="90"/>
      <c r="AX613" s="90"/>
      <c r="AY613" s="90"/>
      <c r="BC613" s="50">
        <v>541</v>
      </c>
    </row>
    <row r="614" spans="1:55" s="252" customFormat="1" ht="12.95" customHeight="1">
      <c r="A614" s="211" t="s">
        <v>2136</v>
      </c>
      <c r="B614" s="229"/>
      <c r="C614" s="229"/>
      <c r="D614" s="239">
        <v>210035869</v>
      </c>
      <c r="E614" s="321" t="s">
        <v>3683</v>
      </c>
      <c r="F614" s="240">
        <v>22100520</v>
      </c>
      <c r="G614" s="241"/>
      <c r="H614" s="241" t="s">
        <v>2563</v>
      </c>
      <c r="I614" s="38" t="s">
        <v>2564</v>
      </c>
      <c r="J614" s="241" t="s">
        <v>2565</v>
      </c>
      <c r="K614" s="241" t="s">
        <v>104</v>
      </c>
      <c r="L614" s="242"/>
      <c r="M614" s="241"/>
      <c r="N614" s="243" t="s">
        <v>106</v>
      </c>
      <c r="O614" s="243" t="s">
        <v>107</v>
      </c>
      <c r="P614" s="241" t="s">
        <v>108</v>
      </c>
      <c r="Q614" s="243" t="s">
        <v>2140</v>
      </c>
      <c r="R614" s="241" t="s">
        <v>110</v>
      </c>
      <c r="S614" s="243" t="s">
        <v>107</v>
      </c>
      <c r="T614" s="241" t="s">
        <v>122</v>
      </c>
      <c r="U614" s="241" t="s">
        <v>112</v>
      </c>
      <c r="V614" s="243">
        <v>60</v>
      </c>
      <c r="W614" s="38" t="s">
        <v>113</v>
      </c>
      <c r="X614" s="243"/>
      <c r="Y614" s="243"/>
      <c r="Z614" s="243"/>
      <c r="AA614" s="244"/>
      <c r="AB614" s="245">
        <v>90</v>
      </c>
      <c r="AC614" s="245">
        <v>10</v>
      </c>
      <c r="AD614" s="246" t="s">
        <v>129</v>
      </c>
      <c r="AE614" s="241" t="s">
        <v>115</v>
      </c>
      <c r="AF614" s="247">
        <v>10</v>
      </c>
      <c r="AG614" s="104">
        <v>25295.45</v>
      </c>
      <c r="AH614" s="248">
        <f t="shared" si="43"/>
        <v>252954.5</v>
      </c>
      <c r="AI614" s="249">
        <f t="shared" si="44"/>
        <v>283309.04000000004</v>
      </c>
      <c r="AJ614" s="250"/>
      <c r="AK614" s="250"/>
      <c r="AL614" s="250"/>
      <c r="AM614" s="251" t="s">
        <v>116</v>
      </c>
      <c r="AN614" s="241"/>
      <c r="AO614" s="241"/>
      <c r="AP614" s="241"/>
      <c r="AQ614" s="241"/>
      <c r="AR614" s="38" t="s">
        <v>2566</v>
      </c>
      <c r="AS614" s="241"/>
      <c r="AT614" s="241"/>
      <c r="AU614" s="241"/>
      <c r="AV614" s="90"/>
      <c r="AW614" s="90"/>
      <c r="AX614" s="90"/>
      <c r="AY614" s="90"/>
      <c r="BC614" s="50">
        <v>542</v>
      </c>
    </row>
    <row r="615" spans="1:55" s="252" customFormat="1" ht="12.95" customHeight="1">
      <c r="A615" s="211" t="s">
        <v>350</v>
      </c>
      <c r="B615" s="229"/>
      <c r="C615" s="229"/>
      <c r="D615" s="239">
        <v>250000049</v>
      </c>
      <c r="E615" s="321" t="s">
        <v>1549</v>
      </c>
      <c r="F615" s="240">
        <v>22100689</v>
      </c>
      <c r="G615" s="38"/>
      <c r="H615" s="38" t="s">
        <v>2567</v>
      </c>
      <c r="I615" s="38" t="s">
        <v>2568</v>
      </c>
      <c r="J615" s="38" t="s">
        <v>2569</v>
      </c>
      <c r="K615" s="38" t="s">
        <v>104</v>
      </c>
      <c r="L615" s="242" t="s">
        <v>105</v>
      </c>
      <c r="M615" s="38"/>
      <c r="N615" s="40" t="s">
        <v>106</v>
      </c>
      <c r="O615" s="40" t="s">
        <v>107</v>
      </c>
      <c r="P615" s="38" t="s">
        <v>108</v>
      </c>
      <c r="Q615" s="40" t="s">
        <v>435</v>
      </c>
      <c r="R615" s="38" t="s">
        <v>110</v>
      </c>
      <c r="S615" s="40" t="s">
        <v>107</v>
      </c>
      <c r="T615" s="38" t="s">
        <v>122</v>
      </c>
      <c r="U615" s="38" t="s">
        <v>112</v>
      </c>
      <c r="V615" s="101">
        <v>60</v>
      </c>
      <c r="W615" s="38" t="s">
        <v>113</v>
      </c>
      <c r="X615" s="40"/>
      <c r="Y615" s="40"/>
      <c r="Z615" s="40"/>
      <c r="AA615" s="61"/>
      <c r="AB615" s="39">
        <v>90</v>
      </c>
      <c r="AC615" s="39">
        <v>10</v>
      </c>
      <c r="AD615" s="246" t="s">
        <v>129</v>
      </c>
      <c r="AE615" s="271" t="s">
        <v>115</v>
      </c>
      <c r="AF615" s="247">
        <v>26</v>
      </c>
      <c r="AG615" s="104">
        <v>969.1</v>
      </c>
      <c r="AH615" s="248">
        <f t="shared" si="43"/>
        <v>25196.600000000002</v>
      </c>
      <c r="AI615" s="249">
        <f t="shared" si="44"/>
        <v>28220.192000000006</v>
      </c>
      <c r="AJ615" s="250"/>
      <c r="AK615" s="250"/>
      <c r="AL615" s="250"/>
      <c r="AM615" s="36" t="s">
        <v>116</v>
      </c>
      <c r="AN615" s="38"/>
      <c r="AO615" s="38"/>
      <c r="AP615" s="38"/>
      <c r="AQ615" s="38"/>
      <c r="AR615" s="38" t="s">
        <v>2570</v>
      </c>
      <c r="AS615" s="38"/>
      <c r="AT615" s="38"/>
      <c r="AU615" s="38"/>
      <c r="AV615" s="90"/>
      <c r="AW615" s="90"/>
      <c r="AX615" s="90"/>
      <c r="AY615" s="90"/>
      <c r="BC615" s="50">
        <v>543</v>
      </c>
    </row>
    <row r="616" spans="1:55" s="252" customFormat="1" ht="12.95" customHeight="1">
      <c r="A616" s="211" t="s">
        <v>350</v>
      </c>
      <c r="B616" s="229"/>
      <c r="C616" s="229"/>
      <c r="D616" s="239">
        <v>220034387</v>
      </c>
      <c r="E616" s="321" t="s">
        <v>3684</v>
      </c>
      <c r="F616" s="240">
        <v>22100653</v>
      </c>
      <c r="G616" s="38"/>
      <c r="H616" s="38" t="s">
        <v>2571</v>
      </c>
      <c r="I616" s="38" t="s">
        <v>193</v>
      </c>
      <c r="J616" s="38" t="s">
        <v>388</v>
      </c>
      <c r="K616" s="38" t="s">
        <v>104</v>
      </c>
      <c r="L616" s="242" t="s">
        <v>105</v>
      </c>
      <c r="M616" s="38" t="s">
        <v>121</v>
      </c>
      <c r="N616" s="40" t="s">
        <v>83</v>
      </c>
      <c r="O616" s="40" t="s">
        <v>107</v>
      </c>
      <c r="P616" s="38" t="s">
        <v>108</v>
      </c>
      <c r="Q616" s="40" t="s">
        <v>435</v>
      </c>
      <c r="R616" s="38" t="s">
        <v>110</v>
      </c>
      <c r="S616" s="40" t="s">
        <v>107</v>
      </c>
      <c r="T616" s="38" t="s">
        <v>122</v>
      </c>
      <c r="U616" s="38" t="s">
        <v>112</v>
      </c>
      <c r="V616" s="101">
        <v>60</v>
      </c>
      <c r="W616" s="38" t="s">
        <v>113</v>
      </c>
      <c r="X616" s="40"/>
      <c r="Y616" s="40"/>
      <c r="Z616" s="40"/>
      <c r="AA616" s="265">
        <v>30</v>
      </c>
      <c r="AB616" s="266">
        <v>60</v>
      </c>
      <c r="AC616" s="266">
        <v>10</v>
      </c>
      <c r="AD616" s="246" t="s">
        <v>129</v>
      </c>
      <c r="AE616" s="271" t="s">
        <v>115</v>
      </c>
      <c r="AF616" s="247">
        <v>370</v>
      </c>
      <c r="AG616" s="104">
        <v>5197.5</v>
      </c>
      <c r="AH616" s="248">
        <f t="shared" si="43"/>
        <v>1923075</v>
      </c>
      <c r="AI616" s="249">
        <f t="shared" si="44"/>
        <v>2153844</v>
      </c>
      <c r="AJ616" s="250"/>
      <c r="AK616" s="250"/>
      <c r="AL616" s="250"/>
      <c r="AM616" s="36" t="s">
        <v>116</v>
      </c>
      <c r="AN616" s="38"/>
      <c r="AO616" s="38"/>
      <c r="AP616" s="38"/>
      <c r="AQ616" s="38"/>
      <c r="AR616" s="38" t="s">
        <v>2572</v>
      </c>
      <c r="AS616" s="38"/>
      <c r="AT616" s="38"/>
      <c r="AU616" s="38"/>
      <c r="AV616" s="90"/>
      <c r="AW616" s="90"/>
      <c r="AX616" s="90"/>
      <c r="AY616" s="90"/>
      <c r="BC616" s="50">
        <v>544</v>
      </c>
    </row>
    <row r="617" spans="1:55" s="252" customFormat="1" ht="12.95" customHeight="1">
      <c r="A617" s="211" t="s">
        <v>350</v>
      </c>
      <c r="B617" s="229"/>
      <c r="C617" s="229"/>
      <c r="D617" s="239">
        <v>250000211</v>
      </c>
      <c r="E617" s="321" t="s">
        <v>1541</v>
      </c>
      <c r="F617" s="240">
        <v>22100690</v>
      </c>
      <c r="G617" s="38"/>
      <c r="H617" s="38" t="s">
        <v>2573</v>
      </c>
      <c r="I617" s="38" t="s">
        <v>193</v>
      </c>
      <c r="J617" s="38" t="s">
        <v>2574</v>
      </c>
      <c r="K617" s="38" t="s">
        <v>104</v>
      </c>
      <c r="L617" s="242" t="s">
        <v>105</v>
      </c>
      <c r="M617" s="38"/>
      <c r="N617" s="40" t="s">
        <v>106</v>
      </c>
      <c r="O617" s="40" t="s">
        <v>107</v>
      </c>
      <c r="P617" s="38" t="s">
        <v>108</v>
      </c>
      <c r="Q617" s="40" t="s">
        <v>435</v>
      </c>
      <c r="R617" s="38" t="s">
        <v>110</v>
      </c>
      <c r="S617" s="40" t="s">
        <v>107</v>
      </c>
      <c r="T617" s="38" t="s">
        <v>122</v>
      </c>
      <c r="U617" s="38" t="s">
        <v>112</v>
      </c>
      <c r="V617" s="101">
        <v>60</v>
      </c>
      <c r="W617" s="38" t="s">
        <v>113</v>
      </c>
      <c r="X617" s="40"/>
      <c r="Y617" s="40"/>
      <c r="Z617" s="40"/>
      <c r="AA617" s="61"/>
      <c r="AB617" s="39">
        <v>90</v>
      </c>
      <c r="AC617" s="39">
        <v>10</v>
      </c>
      <c r="AD617" s="246" t="s">
        <v>129</v>
      </c>
      <c r="AE617" s="271" t="s">
        <v>115</v>
      </c>
      <c r="AF617" s="247">
        <v>26</v>
      </c>
      <c r="AG617" s="104">
        <v>702.77</v>
      </c>
      <c r="AH617" s="248">
        <f t="shared" si="43"/>
        <v>18272.02</v>
      </c>
      <c r="AI617" s="249">
        <f t="shared" si="44"/>
        <v>20464.662400000001</v>
      </c>
      <c r="AJ617" s="250"/>
      <c r="AK617" s="250"/>
      <c r="AL617" s="250"/>
      <c r="AM617" s="36" t="s">
        <v>116</v>
      </c>
      <c r="AN617" s="38"/>
      <c r="AO617" s="38"/>
      <c r="AP617" s="38"/>
      <c r="AQ617" s="38"/>
      <c r="AR617" s="38" t="s">
        <v>2575</v>
      </c>
      <c r="AS617" s="38"/>
      <c r="AT617" s="38"/>
      <c r="AU617" s="38"/>
      <c r="AV617" s="90"/>
      <c r="AW617" s="90"/>
      <c r="AX617" s="90"/>
      <c r="AY617" s="90"/>
      <c r="BC617" s="50">
        <v>545</v>
      </c>
    </row>
    <row r="618" spans="1:55" s="252" customFormat="1" ht="12.95" customHeight="1">
      <c r="A618" s="211" t="s">
        <v>319</v>
      </c>
      <c r="B618" s="229"/>
      <c r="C618" s="229"/>
      <c r="D618" s="239">
        <v>270000098</v>
      </c>
      <c r="E618" s="321" t="s">
        <v>1367</v>
      </c>
      <c r="F618" s="240">
        <v>22100479</v>
      </c>
      <c r="G618" s="60"/>
      <c r="H618" s="60" t="s">
        <v>2576</v>
      </c>
      <c r="I618" s="60" t="s">
        <v>2577</v>
      </c>
      <c r="J618" s="60" t="s">
        <v>2578</v>
      </c>
      <c r="K618" s="60" t="s">
        <v>104</v>
      </c>
      <c r="L618" s="242" t="s">
        <v>105</v>
      </c>
      <c r="M618" s="60"/>
      <c r="N618" s="262" t="s">
        <v>106</v>
      </c>
      <c r="O618" s="262" t="s">
        <v>107</v>
      </c>
      <c r="P618" s="60" t="s">
        <v>108</v>
      </c>
      <c r="Q618" s="263" t="s">
        <v>1094</v>
      </c>
      <c r="R618" s="60" t="s">
        <v>110</v>
      </c>
      <c r="S618" s="262" t="s">
        <v>107</v>
      </c>
      <c r="T618" s="60" t="s">
        <v>122</v>
      </c>
      <c r="U618" s="60" t="s">
        <v>112</v>
      </c>
      <c r="V618" s="264">
        <v>60</v>
      </c>
      <c r="W618" s="60" t="s">
        <v>113</v>
      </c>
      <c r="X618" s="262"/>
      <c r="Y618" s="262"/>
      <c r="Z618" s="262"/>
      <c r="AA618" s="265"/>
      <c r="AB618" s="266">
        <v>90</v>
      </c>
      <c r="AC618" s="266">
        <v>10</v>
      </c>
      <c r="AD618" s="267" t="s">
        <v>129</v>
      </c>
      <c r="AE618" s="268" t="s">
        <v>115</v>
      </c>
      <c r="AF618" s="269">
        <v>1225</v>
      </c>
      <c r="AG618" s="270">
        <v>70.349999999999994</v>
      </c>
      <c r="AH618" s="248">
        <f t="shared" si="43"/>
        <v>86178.75</v>
      </c>
      <c r="AI618" s="249">
        <f t="shared" si="44"/>
        <v>96520.200000000012</v>
      </c>
      <c r="AJ618" s="250"/>
      <c r="AK618" s="250"/>
      <c r="AL618" s="250"/>
      <c r="AM618" s="52" t="s">
        <v>116</v>
      </c>
      <c r="AN618" s="60"/>
      <c r="AO618" s="60"/>
      <c r="AP618" s="60"/>
      <c r="AQ618" s="60"/>
      <c r="AR618" s="60" t="s">
        <v>2579</v>
      </c>
      <c r="AS618" s="60"/>
      <c r="AT618" s="60"/>
      <c r="AU618" s="60"/>
      <c r="AV618" s="90"/>
      <c r="AW618" s="90"/>
      <c r="AX618" s="90"/>
      <c r="AY618" s="90"/>
      <c r="BC618" s="50">
        <v>546</v>
      </c>
    </row>
    <row r="619" spans="1:55" s="252" customFormat="1" ht="12.95" customHeight="1">
      <c r="A619" s="211" t="s">
        <v>980</v>
      </c>
      <c r="B619" s="229"/>
      <c r="C619" s="229"/>
      <c r="D619" s="239">
        <v>230001412</v>
      </c>
      <c r="E619" s="321" t="s">
        <v>1369</v>
      </c>
      <c r="F619" s="240">
        <v>22100430</v>
      </c>
      <c r="G619" s="60"/>
      <c r="H619" s="60" t="s">
        <v>2580</v>
      </c>
      <c r="I619" s="60" t="s">
        <v>2581</v>
      </c>
      <c r="J619" s="60" t="s">
        <v>2582</v>
      </c>
      <c r="K619" s="60" t="s">
        <v>104</v>
      </c>
      <c r="L619" s="242" t="s">
        <v>105</v>
      </c>
      <c r="M619" s="60"/>
      <c r="N619" s="262" t="s">
        <v>106</v>
      </c>
      <c r="O619" s="262" t="s">
        <v>107</v>
      </c>
      <c r="P619" s="60" t="s">
        <v>108</v>
      </c>
      <c r="Q619" s="263" t="s">
        <v>1094</v>
      </c>
      <c r="R619" s="60" t="s">
        <v>110</v>
      </c>
      <c r="S619" s="262" t="s">
        <v>107</v>
      </c>
      <c r="T619" s="60" t="s">
        <v>122</v>
      </c>
      <c r="U619" s="60" t="s">
        <v>112</v>
      </c>
      <c r="V619" s="264">
        <v>60</v>
      </c>
      <c r="W619" s="60" t="s">
        <v>113</v>
      </c>
      <c r="X619" s="262"/>
      <c r="Y619" s="262"/>
      <c r="Z619" s="262"/>
      <c r="AA619" s="265"/>
      <c r="AB619" s="266">
        <v>90</v>
      </c>
      <c r="AC619" s="266">
        <v>10</v>
      </c>
      <c r="AD619" s="267" t="s">
        <v>2174</v>
      </c>
      <c r="AE619" s="268" t="s">
        <v>115</v>
      </c>
      <c r="AF619" s="269">
        <v>249.9</v>
      </c>
      <c r="AG619" s="270">
        <v>37565.85</v>
      </c>
      <c r="AH619" s="248">
        <f t="shared" si="43"/>
        <v>9387705.9149999991</v>
      </c>
      <c r="AI619" s="249">
        <f t="shared" si="44"/>
        <v>10514230.6248</v>
      </c>
      <c r="AJ619" s="250"/>
      <c r="AK619" s="250"/>
      <c r="AL619" s="250"/>
      <c r="AM619" s="52" t="s">
        <v>116</v>
      </c>
      <c r="AN619" s="60"/>
      <c r="AO619" s="60"/>
      <c r="AP619" s="60"/>
      <c r="AQ619" s="60"/>
      <c r="AR619" s="60" t="s">
        <v>2583</v>
      </c>
      <c r="AS619" s="60"/>
      <c r="AT619" s="60"/>
      <c r="AU619" s="60"/>
      <c r="AV619" s="90"/>
      <c r="AW619" s="90"/>
      <c r="AX619" s="90"/>
      <c r="AY619" s="90"/>
      <c r="BC619" s="50">
        <v>547</v>
      </c>
    </row>
    <row r="620" spans="1:55" s="252" customFormat="1" ht="12.95" customHeight="1">
      <c r="A620" s="211" t="s">
        <v>980</v>
      </c>
      <c r="B620" s="229"/>
      <c r="C620" s="229"/>
      <c r="D620" s="239">
        <v>230000616</v>
      </c>
      <c r="E620" s="321" t="s">
        <v>1400</v>
      </c>
      <c r="F620" s="240">
        <v>22100431</v>
      </c>
      <c r="G620" s="60"/>
      <c r="H620" s="60" t="s">
        <v>2584</v>
      </c>
      <c r="I620" s="60" t="s">
        <v>2585</v>
      </c>
      <c r="J620" s="60" t="s">
        <v>2586</v>
      </c>
      <c r="K620" s="60" t="s">
        <v>104</v>
      </c>
      <c r="L620" s="242" t="s">
        <v>927</v>
      </c>
      <c r="M620" s="60"/>
      <c r="N620" s="262" t="s">
        <v>106</v>
      </c>
      <c r="O620" s="262" t="s">
        <v>107</v>
      </c>
      <c r="P620" s="60" t="s">
        <v>108</v>
      </c>
      <c r="Q620" s="263" t="s">
        <v>1094</v>
      </c>
      <c r="R620" s="60" t="s">
        <v>110</v>
      </c>
      <c r="S620" s="262" t="s">
        <v>107</v>
      </c>
      <c r="T620" s="60" t="s">
        <v>122</v>
      </c>
      <c r="U620" s="60" t="s">
        <v>112</v>
      </c>
      <c r="V620" s="264">
        <v>60</v>
      </c>
      <c r="W620" s="60" t="s">
        <v>113</v>
      </c>
      <c r="X620" s="262"/>
      <c r="Y620" s="262"/>
      <c r="Z620" s="262"/>
      <c r="AA620" s="265"/>
      <c r="AB620" s="266">
        <v>90</v>
      </c>
      <c r="AC620" s="266">
        <v>10</v>
      </c>
      <c r="AD620" s="267" t="s">
        <v>549</v>
      </c>
      <c r="AE620" s="268" t="s">
        <v>115</v>
      </c>
      <c r="AF620" s="269">
        <v>750</v>
      </c>
      <c r="AG620" s="270">
        <v>3087</v>
      </c>
      <c r="AH620" s="248">
        <f t="shared" si="43"/>
        <v>2315250</v>
      </c>
      <c r="AI620" s="249">
        <f t="shared" si="44"/>
        <v>2593080.0000000005</v>
      </c>
      <c r="AJ620" s="250"/>
      <c r="AK620" s="250"/>
      <c r="AL620" s="250"/>
      <c r="AM620" s="52" t="s">
        <v>116</v>
      </c>
      <c r="AN620" s="60"/>
      <c r="AO620" s="60"/>
      <c r="AP620" s="60"/>
      <c r="AQ620" s="60"/>
      <c r="AR620" s="60" t="s">
        <v>2587</v>
      </c>
      <c r="AS620" s="60"/>
      <c r="AT620" s="60"/>
      <c r="AU620" s="60"/>
      <c r="AV620" s="90"/>
      <c r="AW620" s="90"/>
      <c r="AX620" s="90"/>
      <c r="AY620" s="90"/>
      <c r="BC620" s="50">
        <v>548</v>
      </c>
    </row>
    <row r="621" spans="1:55" s="252" customFormat="1" ht="12.95" customHeight="1">
      <c r="A621" s="211" t="s">
        <v>980</v>
      </c>
      <c r="B621" s="229"/>
      <c r="C621" s="229"/>
      <c r="D621" s="239">
        <v>230000516</v>
      </c>
      <c r="E621" s="321" t="s">
        <v>1399</v>
      </c>
      <c r="F621" s="240">
        <v>22100432</v>
      </c>
      <c r="G621" s="60"/>
      <c r="H621" s="60" t="s">
        <v>2588</v>
      </c>
      <c r="I621" s="60" t="s">
        <v>2589</v>
      </c>
      <c r="J621" s="60" t="s">
        <v>2590</v>
      </c>
      <c r="K621" s="60" t="s">
        <v>104</v>
      </c>
      <c r="L621" s="242" t="s">
        <v>927</v>
      </c>
      <c r="M621" s="60"/>
      <c r="N621" s="262" t="s">
        <v>106</v>
      </c>
      <c r="O621" s="262" t="s">
        <v>107</v>
      </c>
      <c r="P621" s="60" t="s">
        <v>108</v>
      </c>
      <c r="Q621" s="263" t="s">
        <v>1094</v>
      </c>
      <c r="R621" s="60" t="s">
        <v>110</v>
      </c>
      <c r="S621" s="262" t="s">
        <v>107</v>
      </c>
      <c r="T621" s="60" t="s">
        <v>122</v>
      </c>
      <c r="U621" s="60" t="s">
        <v>112</v>
      </c>
      <c r="V621" s="264">
        <v>60</v>
      </c>
      <c r="W621" s="60" t="s">
        <v>113</v>
      </c>
      <c r="X621" s="262"/>
      <c r="Y621" s="262"/>
      <c r="Z621" s="262"/>
      <c r="AA621" s="265"/>
      <c r="AB621" s="266">
        <v>90</v>
      </c>
      <c r="AC621" s="266">
        <v>10</v>
      </c>
      <c r="AD621" s="267" t="s">
        <v>549</v>
      </c>
      <c r="AE621" s="268" t="s">
        <v>115</v>
      </c>
      <c r="AF621" s="269">
        <v>920</v>
      </c>
      <c r="AG621" s="270">
        <v>2982</v>
      </c>
      <c r="AH621" s="248">
        <f t="shared" si="43"/>
        <v>2743440</v>
      </c>
      <c r="AI621" s="249">
        <f t="shared" si="44"/>
        <v>3072652.8000000003</v>
      </c>
      <c r="AJ621" s="250"/>
      <c r="AK621" s="250"/>
      <c r="AL621" s="250"/>
      <c r="AM621" s="52" t="s">
        <v>116</v>
      </c>
      <c r="AN621" s="60"/>
      <c r="AO621" s="60"/>
      <c r="AP621" s="60"/>
      <c r="AQ621" s="60"/>
      <c r="AR621" s="60" t="s">
        <v>2591</v>
      </c>
      <c r="AS621" s="60"/>
      <c r="AT621" s="60"/>
      <c r="AU621" s="60"/>
      <c r="AV621" s="90"/>
      <c r="AW621" s="90"/>
      <c r="AX621" s="90"/>
      <c r="AY621" s="90"/>
      <c r="BC621" s="50">
        <v>549</v>
      </c>
    </row>
    <row r="622" spans="1:55" s="252" customFormat="1" ht="12.95" customHeight="1">
      <c r="A622" s="211" t="s">
        <v>350</v>
      </c>
      <c r="B622" s="229"/>
      <c r="C622" s="229"/>
      <c r="D622" s="239">
        <v>220001572</v>
      </c>
      <c r="E622" s="321" t="s">
        <v>3685</v>
      </c>
      <c r="F622" s="240">
        <v>22100670</v>
      </c>
      <c r="G622" s="38"/>
      <c r="H622" s="38" t="s">
        <v>671</v>
      </c>
      <c r="I622" s="38" t="s">
        <v>657</v>
      </c>
      <c r="J622" s="38" t="s">
        <v>672</v>
      </c>
      <c r="K622" s="38" t="s">
        <v>104</v>
      </c>
      <c r="L622" s="242" t="s">
        <v>105</v>
      </c>
      <c r="M622" s="38"/>
      <c r="N622" s="40" t="s">
        <v>106</v>
      </c>
      <c r="O622" s="40" t="s">
        <v>107</v>
      </c>
      <c r="P622" s="38" t="s">
        <v>108</v>
      </c>
      <c r="Q622" s="40" t="s">
        <v>109</v>
      </c>
      <c r="R622" s="38" t="s">
        <v>110</v>
      </c>
      <c r="S622" s="40" t="s">
        <v>107</v>
      </c>
      <c r="T622" s="38" t="s">
        <v>122</v>
      </c>
      <c r="U622" s="38" t="s">
        <v>112</v>
      </c>
      <c r="V622" s="101">
        <v>60</v>
      </c>
      <c r="W622" s="38" t="s">
        <v>113</v>
      </c>
      <c r="X622" s="40"/>
      <c r="Y622" s="40"/>
      <c r="Z622" s="40"/>
      <c r="AA622" s="61"/>
      <c r="AB622" s="39">
        <v>90</v>
      </c>
      <c r="AC622" s="39">
        <v>10</v>
      </c>
      <c r="AD622" s="246" t="s">
        <v>129</v>
      </c>
      <c r="AE622" s="271" t="s">
        <v>115</v>
      </c>
      <c r="AF622" s="247">
        <v>17</v>
      </c>
      <c r="AG622" s="104">
        <v>1186.5</v>
      </c>
      <c r="AH622" s="248">
        <f t="shared" si="43"/>
        <v>20170.5</v>
      </c>
      <c r="AI622" s="249">
        <f t="shared" si="44"/>
        <v>22590.960000000003</v>
      </c>
      <c r="AJ622" s="250"/>
      <c r="AK622" s="250"/>
      <c r="AL622" s="250"/>
      <c r="AM622" s="36" t="s">
        <v>116</v>
      </c>
      <c r="AN622" s="38"/>
      <c r="AO622" s="38"/>
      <c r="AP622" s="38"/>
      <c r="AQ622" s="38"/>
      <c r="AR622" s="38" t="s">
        <v>2592</v>
      </c>
      <c r="AS622" s="38"/>
      <c r="AT622" s="38"/>
      <c r="AU622" s="38"/>
      <c r="AV622" s="90"/>
      <c r="AW622" s="90"/>
      <c r="AX622" s="90"/>
      <c r="AY622" s="90"/>
      <c r="BC622" s="50">
        <v>550</v>
      </c>
    </row>
    <row r="623" spans="1:55" s="252" customFormat="1" ht="12.95" customHeight="1">
      <c r="A623" s="211" t="s">
        <v>350</v>
      </c>
      <c r="B623" s="229"/>
      <c r="C623" s="229"/>
      <c r="D623" s="239">
        <v>210035889</v>
      </c>
      <c r="E623" s="321" t="s">
        <v>1220</v>
      </c>
      <c r="F623" s="240">
        <v>22100655</v>
      </c>
      <c r="G623" s="38"/>
      <c r="H623" s="38" t="s">
        <v>2593</v>
      </c>
      <c r="I623" s="38" t="s">
        <v>2594</v>
      </c>
      <c r="J623" s="38" t="s">
        <v>2595</v>
      </c>
      <c r="K623" s="38" t="s">
        <v>104</v>
      </c>
      <c r="L623" s="242" t="s">
        <v>927</v>
      </c>
      <c r="M623" s="38" t="s">
        <v>121</v>
      </c>
      <c r="N623" s="40" t="s">
        <v>83</v>
      </c>
      <c r="O623" s="40" t="s">
        <v>107</v>
      </c>
      <c r="P623" s="38" t="s">
        <v>108</v>
      </c>
      <c r="Q623" s="40" t="s">
        <v>435</v>
      </c>
      <c r="R623" s="38" t="s">
        <v>110</v>
      </c>
      <c r="S623" s="40" t="s">
        <v>107</v>
      </c>
      <c r="T623" s="38" t="s">
        <v>122</v>
      </c>
      <c r="U623" s="38" t="s">
        <v>112</v>
      </c>
      <c r="V623" s="101">
        <v>60</v>
      </c>
      <c r="W623" s="38" t="s">
        <v>113</v>
      </c>
      <c r="X623" s="40"/>
      <c r="Y623" s="40"/>
      <c r="Z623" s="40"/>
      <c r="AA623" s="265">
        <v>30</v>
      </c>
      <c r="AB623" s="266">
        <v>60</v>
      </c>
      <c r="AC623" s="266">
        <v>10</v>
      </c>
      <c r="AD623" s="246" t="s">
        <v>129</v>
      </c>
      <c r="AE623" s="271" t="s">
        <v>115</v>
      </c>
      <c r="AF623" s="247">
        <v>35</v>
      </c>
      <c r="AG623" s="104">
        <v>2805</v>
      </c>
      <c r="AH623" s="248">
        <f t="shared" si="43"/>
        <v>98175</v>
      </c>
      <c r="AI623" s="249">
        <f t="shared" si="44"/>
        <v>109956.00000000001</v>
      </c>
      <c r="AJ623" s="250"/>
      <c r="AK623" s="250"/>
      <c r="AL623" s="250"/>
      <c r="AM623" s="36" t="s">
        <v>116</v>
      </c>
      <c r="AN623" s="38"/>
      <c r="AO623" s="38"/>
      <c r="AP623" s="38"/>
      <c r="AQ623" s="38"/>
      <c r="AR623" s="38" t="s">
        <v>2596</v>
      </c>
      <c r="AS623" s="38"/>
      <c r="AT623" s="38"/>
      <c r="AU623" s="38"/>
      <c r="AV623" s="90"/>
      <c r="AW623" s="90"/>
      <c r="AX623" s="90"/>
      <c r="AY623" s="90"/>
      <c r="BC623" s="50">
        <v>551</v>
      </c>
    </row>
    <row r="624" spans="1:55" s="252" customFormat="1" ht="12.95" customHeight="1">
      <c r="A624" s="211" t="s">
        <v>350</v>
      </c>
      <c r="B624" s="229"/>
      <c r="C624" s="229"/>
      <c r="D624" s="239">
        <v>210035890</v>
      </c>
      <c r="E624" s="321" t="s">
        <v>1222</v>
      </c>
      <c r="F624" s="240">
        <v>22100656</v>
      </c>
      <c r="G624" s="38"/>
      <c r="H624" s="38" t="s">
        <v>2593</v>
      </c>
      <c r="I624" s="38" t="s">
        <v>2594</v>
      </c>
      <c r="J624" s="38" t="s">
        <v>2595</v>
      </c>
      <c r="K624" s="38" t="s">
        <v>104</v>
      </c>
      <c r="L624" s="242" t="s">
        <v>927</v>
      </c>
      <c r="M624" s="38" t="s">
        <v>121</v>
      </c>
      <c r="N624" s="40" t="s">
        <v>83</v>
      </c>
      <c r="O624" s="40" t="s">
        <v>107</v>
      </c>
      <c r="P624" s="38" t="s">
        <v>108</v>
      </c>
      <c r="Q624" s="40" t="s">
        <v>435</v>
      </c>
      <c r="R624" s="38" t="s">
        <v>110</v>
      </c>
      <c r="S624" s="40" t="s">
        <v>107</v>
      </c>
      <c r="T624" s="38" t="s">
        <v>122</v>
      </c>
      <c r="U624" s="38" t="s">
        <v>112</v>
      </c>
      <c r="V624" s="101">
        <v>60</v>
      </c>
      <c r="W624" s="38" t="s">
        <v>113</v>
      </c>
      <c r="X624" s="40"/>
      <c r="Y624" s="40"/>
      <c r="Z624" s="40"/>
      <c r="AA624" s="265">
        <v>30</v>
      </c>
      <c r="AB624" s="266">
        <v>60</v>
      </c>
      <c r="AC624" s="266">
        <v>10</v>
      </c>
      <c r="AD624" s="246" t="s">
        <v>129</v>
      </c>
      <c r="AE624" s="271" t="s">
        <v>115</v>
      </c>
      <c r="AF624" s="247">
        <v>32</v>
      </c>
      <c r="AG624" s="104">
        <v>5495</v>
      </c>
      <c r="AH624" s="248">
        <f t="shared" si="43"/>
        <v>175840</v>
      </c>
      <c r="AI624" s="249">
        <f t="shared" si="44"/>
        <v>196940.80000000002</v>
      </c>
      <c r="AJ624" s="250"/>
      <c r="AK624" s="250"/>
      <c r="AL624" s="250"/>
      <c r="AM624" s="36" t="s">
        <v>116</v>
      </c>
      <c r="AN624" s="38"/>
      <c r="AO624" s="38"/>
      <c r="AP624" s="38"/>
      <c r="AQ624" s="38"/>
      <c r="AR624" s="38" t="s">
        <v>2597</v>
      </c>
      <c r="AS624" s="38"/>
      <c r="AT624" s="38"/>
      <c r="AU624" s="38"/>
      <c r="AV624" s="90"/>
      <c r="AW624" s="90"/>
      <c r="AX624" s="90"/>
      <c r="AY624" s="90"/>
      <c r="BC624" s="50">
        <v>552</v>
      </c>
    </row>
    <row r="625" spans="1:55" s="252" customFormat="1" ht="12.95" customHeight="1">
      <c r="A625" s="211" t="s">
        <v>350</v>
      </c>
      <c r="B625" s="229"/>
      <c r="C625" s="229"/>
      <c r="D625" s="239">
        <v>210035891</v>
      </c>
      <c r="E625" s="321" t="s">
        <v>1223</v>
      </c>
      <c r="F625" s="240">
        <v>22100657</v>
      </c>
      <c r="G625" s="38"/>
      <c r="H625" s="38" t="s">
        <v>2593</v>
      </c>
      <c r="I625" s="38" t="s">
        <v>2594</v>
      </c>
      <c r="J625" s="38" t="s">
        <v>2595</v>
      </c>
      <c r="K625" s="38" t="s">
        <v>104</v>
      </c>
      <c r="L625" s="242" t="s">
        <v>927</v>
      </c>
      <c r="M625" s="38" t="s">
        <v>121</v>
      </c>
      <c r="N625" s="40" t="s">
        <v>83</v>
      </c>
      <c r="O625" s="40" t="s">
        <v>107</v>
      </c>
      <c r="P625" s="38" t="s">
        <v>108</v>
      </c>
      <c r="Q625" s="40" t="s">
        <v>435</v>
      </c>
      <c r="R625" s="38" t="s">
        <v>110</v>
      </c>
      <c r="S625" s="40" t="s">
        <v>107</v>
      </c>
      <c r="T625" s="38" t="s">
        <v>122</v>
      </c>
      <c r="U625" s="38" t="s">
        <v>112</v>
      </c>
      <c r="V625" s="101">
        <v>60</v>
      </c>
      <c r="W625" s="38" t="s">
        <v>113</v>
      </c>
      <c r="X625" s="40"/>
      <c r="Y625" s="40"/>
      <c r="Z625" s="40"/>
      <c r="AA625" s="265">
        <v>30</v>
      </c>
      <c r="AB625" s="266">
        <v>60</v>
      </c>
      <c r="AC625" s="266">
        <v>10</v>
      </c>
      <c r="AD625" s="246" t="s">
        <v>129</v>
      </c>
      <c r="AE625" s="271" t="s">
        <v>115</v>
      </c>
      <c r="AF625" s="247">
        <v>38</v>
      </c>
      <c r="AG625" s="104">
        <v>4728</v>
      </c>
      <c r="AH625" s="248">
        <f t="shared" si="43"/>
        <v>179664</v>
      </c>
      <c r="AI625" s="249">
        <f t="shared" si="44"/>
        <v>201223.68000000002</v>
      </c>
      <c r="AJ625" s="250"/>
      <c r="AK625" s="250"/>
      <c r="AL625" s="250"/>
      <c r="AM625" s="36" t="s">
        <v>116</v>
      </c>
      <c r="AN625" s="38"/>
      <c r="AO625" s="38"/>
      <c r="AP625" s="38"/>
      <c r="AQ625" s="38"/>
      <c r="AR625" s="38" t="s">
        <v>2598</v>
      </c>
      <c r="AS625" s="38"/>
      <c r="AT625" s="38"/>
      <c r="AU625" s="38"/>
      <c r="AV625" s="90"/>
      <c r="AW625" s="90"/>
      <c r="AX625" s="90"/>
      <c r="AY625" s="90"/>
      <c r="BC625" s="50">
        <v>553</v>
      </c>
    </row>
    <row r="626" spans="1:55" s="252" customFormat="1" ht="12.95" customHeight="1">
      <c r="A626" s="211" t="s">
        <v>350</v>
      </c>
      <c r="B626" s="229"/>
      <c r="C626" s="229"/>
      <c r="D626" s="239">
        <v>210035892</v>
      </c>
      <c r="E626" s="321" t="s">
        <v>1225</v>
      </c>
      <c r="F626" s="240">
        <v>22100658</v>
      </c>
      <c r="G626" s="38"/>
      <c r="H626" s="38" t="s">
        <v>2593</v>
      </c>
      <c r="I626" s="38" t="s">
        <v>2594</v>
      </c>
      <c r="J626" s="38" t="s">
        <v>2595</v>
      </c>
      <c r="K626" s="38" t="s">
        <v>104</v>
      </c>
      <c r="L626" s="242" t="s">
        <v>927</v>
      </c>
      <c r="M626" s="38" t="s">
        <v>121</v>
      </c>
      <c r="N626" s="40" t="s">
        <v>83</v>
      </c>
      <c r="O626" s="40" t="s">
        <v>107</v>
      </c>
      <c r="P626" s="38" t="s">
        <v>108</v>
      </c>
      <c r="Q626" s="40" t="s">
        <v>435</v>
      </c>
      <c r="R626" s="38" t="s">
        <v>110</v>
      </c>
      <c r="S626" s="40" t="s">
        <v>107</v>
      </c>
      <c r="T626" s="38" t="s">
        <v>122</v>
      </c>
      <c r="U626" s="38" t="s">
        <v>112</v>
      </c>
      <c r="V626" s="101">
        <v>60</v>
      </c>
      <c r="W626" s="38" t="s">
        <v>113</v>
      </c>
      <c r="X626" s="40"/>
      <c r="Y626" s="40"/>
      <c r="Z626" s="40"/>
      <c r="AA626" s="265">
        <v>30</v>
      </c>
      <c r="AB626" s="266">
        <v>60</v>
      </c>
      <c r="AC626" s="266">
        <v>10</v>
      </c>
      <c r="AD626" s="246" t="s">
        <v>129</v>
      </c>
      <c r="AE626" s="271" t="s">
        <v>115</v>
      </c>
      <c r="AF626" s="247">
        <v>18</v>
      </c>
      <c r="AG626" s="104">
        <v>8795</v>
      </c>
      <c r="AH626" s="248">
        <f t="shared" ref="AH626:AH640" si="45">AF626*AG626</f>
        <v>158310</v>
      </c>
      <c r="AI626" s="249">
        <f t="shared" si="44"/>
        <v>177307.2</v>
      </c>
      <c r="AJ626" s="250"/>
      <c r="AK626" s="250"/>
      <c r="AL626" s="250"/>
      <c r="AM626" s="36" t="s">
        <v>116</v>
      </c>
      <c r="AN626" s="38"/>
      <c r="AO626" s="38"/>
      <c r="AP626" s="38"/>
      <c r="AQ626" s="38"/>
      <c r="AR626" s="38" t="s">
        <v>2599</v>
      </c>
      <c r="AS626" s="38"/>
      <c r="AT626" s="38"/>
      <c r="AU626" s="38"/>
      <c r="AV626" s="90"/>
      <c r="AW626" s="90"/>
      <c r="AX626" s="90"/>
      <c r="AY626" s="90"/>
      <c r="BC626" s="50">
        <v>554</v>
      </c>
    </row>
    <row r="627" spans="1:55" s="252" customFormat="1" ht="12.95" customHeight="1">
      <c r="A627" s="211" t="s">
        <v>350</v>
      </c>
      <c r="B627" s="229"/>
      <c r="C627" s="229"/>
      <c r="D627" s="239">
        <v>210035893</v>
      </c>
      <c r="E627" s="321" t="s">
        <v>1226</v>
      </c>
      <c r="F627" s="240">
        <v>22100659</v>
      </c>
      <c r="G627" s="38"/>
      <c r="H627" s="38" t="s">
        <v>2593</v>
      </c>
      <c r="I627" s="38" t="s">
        <v>2594</v>
      </c>
      <c r="J627" s="38" t="s">
        <v>2595</v>
      </c>
      <c r="K627" s="38" t="s">
        <v>104</v>
      </c>
      <c r="L627" s="242" t="s">
        <v>927</v>
      </c>
      <c r="M627" s="38" t="s">
        <v>121</v>
      </c>
      <c r="N627" s="40" t="s">
        <v>83</v>
      </c>
      <c r="O627" s="40" t="s">
        <v>107</v>
      </c>
      <c r="P627" s="38" t="s">
        <v>108</v>
      </c>
      <c r="Q627" s="40" t="s">
        <v>435</v>
      </c>
      <c r="R627" s="38" t="s">
        <v>110</v>
      </c>
      <c r="S627" s="40" t="s">
        <v>107</v>
      </c>
      <c r="T627" s="38" t="s">
        <v>122</v>
      </c>
      <c r="U627" s="38" t="s">
        <v>112</v>
      </c>
      <c r="V627" s="101">
        <v>60</v>
      </c>
      <c r="W627" s="38" t="s">
        <v>113</v>
      </c>
      <c r="X627" s="40"/>
      <c r="Y627" s="40"/>
      <c r="Z627" s="40"/>
      <c r="AA627" s="265">
        <v>30</v>
      </c>
      <c r="AB627" s="266">
        <v>60</v>
      </c>
      <c r="AC627" s="266">
        <v>10</v>
      </c>
      <c r="AD627" s="246" t="s">
        <v>129</v>
      </c>
      <c r="AE627" s="271" t="s">
        <v>115</v>
      </c>
      <c r="AF627" s="247">
        <v>32</v>
      </c>
      <c r="AG627" s="104">
        <v>12957.33</v>
      </c>
      <c r="AH627" s="248">
        <f t="shared" si="45"/>
        <v>414634.56</v>
      </c>
      <c r="AI627" s="249">
        <f t="shared" si="44"/>
        <v>464390.70720000006</v>
      </c>
      <c r="AJ627" s="250"/>
      <c r="AK627" s="250"/>
      <c r="AL627" s="250"/>
      <c r="AM627" s="36" t="s">
        <v>116</v>
      </c>
      <c r="AN627" s="38"/>
      <c r="AO627" s="38"/>
      <c r="AP627" s="38"/>
      <c r="AQ627" s="38"/>
      <c r="AR627" s="38" t="s">
        <v>2600</v>
      </c>
      <c r="AS627" s="38"/>
      <c r="AT627" s="38"/>
      <c r="AU627" s="38"/>
      <c r="AV627" s="90"/>
      <c r="AW627" s="90"/>
      <c r="AX627" s="90"/>
      <c r="AY627" s="90"/>
      <c r="BC627" s="50">
        <v>555</v>
      </c>
    </row>
    <row r="628" spans="1:55" s="252" customFormat="1" ht="12.95" customHeight="1">
      <c r="A628" s="211" t="s">
        <v>350</v>
      </c>
      <c r="B628" s="229"/>
      <c r="C628" s="229"/>
      <c r="D628" s="239">
        <v>210035894</v>
      </c>
      <c r="E628" s="321" t="s">
        <v>1227</v>
      </c>
      <c r="F628" s="240">
        <v>22100660</v>
      </c>
      <c r="G628" s="38"/>
      <c r="H628" s="38" t="s">
        <v>2593</v>
      </c>
      <c r="I628" s="38" t="s">
        <v>2594</v>
      </c>
      <c r="J628" s="38" t="s">
        <v>2595</v>
      </c>
      <c r="K628" s="38" t="s">
        <v>104</v>
      </c>
      <c r="L628" s="242" t="s">
        <v>927</v>
      </c>
      <c r="M628" s="38" t="s">
        <v>121</v>
      </c>
      <c r="N628" s="40" t="s">
        <v>83</v>
      </c>
      <c r="O628" s="40" t="s">
        <v>107</v>
      </c>
      <c r="P628" s="38" t="s">
        <v>108</v>
      </c>
      <c r="Q628" s="40" t="s">
        <v>435</v>
      </c>
      <c r="R628" s="38" t="s">
        <v>110</v>
      </c>
      <c r="S628" s="40" t="s">
        <v>107</v>
      </c>
      <c r="T628" s="38" t="s">
        <v>122</v>
      </c>
      <c r="U628" s="38" t="s">
        <v>112</v>
      </c>
      <c r="V628" s="101">
        <v>60</v>
      </c>
      <c r="W628" s="38" t="s">
        <v>113</v>
      </c>
      <c r="X628" s="40"/>
      <c r="Y628" s="40"/>
      <c r="Z628" s="40"/>
      <c r="AA628" s="265">
        <v>30</v>
      </c>
      <c r="AB628" s="266">
        <v>60</v>
      </c>
      <c r="AC628" s="266">
        <v>10</v>
      </c>
      <c r="AD628" s="246" t="s">
        <v>129</v>
      </c>
      <c r="AE628" s="271" t="s">
        <v>115</v>
      </c>
      <c r="AF628" s="247">
        <v>27</v>
      </c>
      <c r="AG628" s="104">
        <v>8382.67</v>
      </c>
      <c r="AH628" s="248">
        <f t="shared" si="45"/>
        <v>226332.09</v>
      </c>
      <c r="AI628" s="249">
        <f t="shared" si="44"/>
        <v>253491.94080000001</v>
      </c>
      <c r="AJ628" s="250"/>
      <c r="AK628" s="250"/>
      <c r="AL628" s="250"/>
      <c r="AM628" s="36" t="s">
        <v>116</v>
      </c>
      <c r="AN628" s="38"/>
      <c r="AO628" s="38"/>
      <c r="AP628" s="38"/>
      <c r="AQ628" s="38"/>
      <c r="AR628" s="38" t="s">
        <v>2601</v>
      </c>
      <c r="AS628" s="38"/>
      <c r="AT628" s="38"/>
      <c r="AU628" s="38"/>
      <c r="AV628" s="90"/>
      <c r="AW628" s="90"/>
      <c r="AX628" s="90"/>
      <c r="AY628" s="90"/>
      <c r="BC628" s="50">
        <v>556</v>
      </c>
    </row>
    <row r="629" spans="1:55" s="252" customFormat="1" ht="12.95" customHeight="1">
      <c r="A629" s="211" t="s">
        <v>350</v>
      </c>
      <c r="B629" s="229"/>
      <c r="C629" s="229"/>
      <c r="D629" s="239">
        <v>210035895</v>
      </c>
      <c r="E629" s="321" t="s">
        <v>1228</v>
      </c>
      <c r="F629" s="240">
        <v>22100661</v>
      </c>
      <c r="G629" s="38"/>
      <c r="H629" s="38" t="s">
        <v>2593</v>
      </c>
      <c r="I629" s="38" t="s">
        <v>2594</v>
      </c>
      <c r="J629" s="38" t="s">
        <v>2595</v>
      </c>
      <c r="K629" s="38" t="s">
        <v>104</v>
      </c>
      <c r="L629" s="242" t="s">
        <v>927</v>
      </c>
      <c r="M629" s="38" t="s">
        <v>121</v>
      </c>
      <c r="N629" s="40" t="s">
        <v>83</v>
      </c>
      <c r="O629" s="40" t="s">
        <v>107</v>
      </c>
      <c r="P629" s="38" t="s">
        <v>108</v>
      </c>
      <c r="Q629" s="40" t="s">
        <v>435</v>
      </c>
      <c r="R629" s="38" t="s">
        <v>110</v>
      </c>
      <c r="S629" s="40" t="s">
        <v>107</v>
      </c>
      <c r="T629" s="38" t="s">
        <v>122</v>
      </c>
      <c r="U629" s="38" t="s">
        <v>112</v>
      </c>
      <c r="V629" s="101">
        <v>60</v>
      </c>
      <c r="W629" s="38" t="s">
        <v>113</v>
      </c>
      <c r="X629" s="40"/>
      <c r="Y629" s="40"/>
      <c r="Z629" s="40"/>
      <c r="AA629" s="265">
        <v>30</v>
      </c>
      <c r="AB629" s="266">
        <v>60</v>
      </c>
      <c r="AC629" s="266">
        <v>10</v>
      </c>
      <c r="AD629" s="246" t="s">
        <v>129</v>
      </c>
      <c r="AE629" s="271" t="s">
        <v>115</v>
      </c>
      <c r="AF629" s="247">
        <v>30</v>
      </c>
      <c r="AG629" s="104">
        <v>17490.900000000001</v>
      </c>
      <c r="AH629" s="248">
        <f t="shared" si="45"/>
        <v>524727</v>
      </c>
      <c r="AI629" s="249">
        <f t="shared" si="44"/>
        <v>587694.24000000011</v>
      </c>
      <c r="AJ629" s="250"/>
      <c r="AK629" s="250"/>
      <c r="AL629" s="250"/>
      <c r="AM629" s="36" t="s">
        <v>116</v>
      </c>
      <c r="AN629" s="38"/>
      <c r="AO629" s="38"/>
      <c r="AP629" s="38"/>
      <c r="AQ629" s="38"/>
      <c r="AR629" s="38" t="s">
        <v>2602</v>
      </c>
      <c r="AS629" s="38"/>
      <c r="AT629" s="38"/>
      <c r="AU629" s="38"/>
      <c r="AV629" s="90"/>
      <c r="AW629" s="90"/>
      <c r="AX629" s="90"/>
      <c r="AY629" s="90"/>
      <c r="BC629" s="50">
        <v>557</v>
      </c>
    </row>
    <row r="630" spans="1:55" s="252" customFormat="1" ht="12.95" customHeight="1">
      <c r="A630" s="211" t="s">
        <v>350</v>
      </c>
      <c r="B630" s="229"/>
      <c r="C630" s="229"/>
      <c r="D630" s="239">
        <v>210008553</v>
      </c>
      <c r="E630" s="321" t="s">
        <v>1221</v>
      </c>
      <c r="F630" s="240">
        <v>22100654</v>
      </c>
      <c r="G630" s="38"/>
      <c r="H630" s="38" t="s">
        <v>2593</v>
      </c>
      <c r="I630" s="38" t="s">
        <v>2594</v>
      </c>
      <c r="J630" s="38" t="s">
        <v>2595</v>
      </c>
      <c r="K630" s="38" t="s">
        <v>104</v>
      </c>
      <c r="L630" s="242" t="s">
        <v>927</v>
      </c>
      <c r="M630" s="38" t="s">
        <v>121</v>
      </c>
      <c r="N630" s="40" t="s">
        <v>83</v>
      </c>
      <c r="O630" s="40" t="s">
        <v>107</v>
      </c>
      <c r="P630" s="38" t="s">
        <v>108</v>
      </c>
      <c r="Q630" s="40" t="s">
        <v>435</v>
      </c>
      <c r="R630" s="38" t="s">
        <v>110</v>
      </c>
      <c r="S630" s="40" t="s">
        <v>107</v>
      </c>
      <c r="T630" s="38" t="s">
        <v>122</v>
      </c>
      <c r="U630" s="38" t="s">
        <v>112</v>
      </c>
      <c r="V630" s="101">
        <v>60</v>
      </c>
      <c r="W630" s="38" t="s">
        <v>113</v>
      </c>
      <c r="X630" s="40"/>
      <c r="Y630" s="40"/>
      <c r="Z630" s="40"/>
      <c r="AA630" s="265">
        <v>30</v>
      </c>
      <c r="AB630" s="266">
        <v>60</v>
      </c>
      <c r="AC630" s="266">
        <v>10</v>
      </c>
      <c r="AD630" s="246" t="s">
        <v>129</v>
      </c>
      <c r="AE630" s="271" t="s">
        <v>115</v>
      </c>
      <c r="AF630" s="247">
        <v>5</v>
      </c>
      <c r="AG630" s="104">
        <v>7314</v>
      </c>
      <c r="AH630" s="248">
        <f t="shared" si="45"/>
        <v>36570</v>
      </c>
      <c r="AI630" s="249">
        <f t="shared" si="44"/>
        <v>40958.400000000001</v>
      </c>
      <c r="AJ630" s="250"/>
      <c r="AK630" s="250"/>
      <c r="AL630" s="250"/>
      <c r="AM630" s="36" t="s">
        <v>116</v>
      </c>
      <c r="AN630" s="38"/>
      <c r="AO630" s="38"/>
      <c r="AP630" s="38"/>
      <c r="AQ630" s="38"/>
      <c r="AR630" s="38" t="s">
        <v>2603</v>
      </c>
      <c r="AS630" s="38"/>
      <c r="AT630" s="38"/>
      <c r="AU630" s="38"/>
      <c r="AV630" s="90"/>
      <c r="AW630" s="90"/>
      <c r="AX630" s="90"/>
      <c r="AY630" s="90"/>
      <c r="BC630" s="50">
        <v>558</v>
      </c>
    </row>
    <row r="631" spans="1:55" s="252" customFormat="1" ht="12.95" customHeight="1">
      <c r="A631" s="211" t="s">
        <v>2136</v>
      </c>
      <c r="B631" s="229"/>
      <c r="C631" s="229"/>
      <c r="D631" s="239">
        <v>210027332</v>
      </c>
      <c r="E631" s="321" t="s">
        <v>1224</v>
      </c>
      <c r="F631" s="240">
        <v>22100511</v>
      </c>
      <c r="G631" s="241"/>
      <c r="H631" s="241" t="s">
        <v>2593</v>
      </c>
      <c r="I631" s="38" t="s">
        <v>2594</v>
      </c>
      <c r="J631" s="241" t="s">
        <v>2595</v>
      </c>
      <c r="K631" s="241" t="s">
        <v>104</v>
      </c>
      <c r="L631" s="242" t="s">
        <v>927</v>
      </c>
      <c r="M631" s="241" t="s">
        <v>121</v>
      </c>
      <c r="N631" s="243" t="s">
        <v>83</v>
      </c>
      <c r="O631" s="243" t="s">
        <v>107</v>
      </c>
      <c r="P631" s="241" t="s">
        <v>108</v>
      </c>
      <c r="Q631" s="243" t="s">
        <v>2140</v>
      </c>
      <c r="R631" s="241" t="s">
        <v>110</v>
      </c>
      <c r="S631" s="243" t="s">
        <v>107</v>
      </c>
      <c r="T631" s="241" t="s">
        <v>122</v>
      </c>
      <c r="U631" s="241" t="s">
        <v>112</v>
      </c>
      <c r="V631" s="243">
        <v>60</v>
      </c>
      <c r="W631" s="38" t="s">
        <v>113</v>
      </c>
      <c r="X631" s="243"/>
      <c r="Y631" s="243"/>
      <c r="Z631" s="243"/>
      <c r="AA631" s="244">
        <v>30</v>
      </c>
      <c r="AB631" s="245">
        <v>60</v>
      </c>
      <c r="AC631" s="245">
        <v>10</v>
      </c>
      <c r="AD631" s="246" t="s">
        <v>129</v>
      </c>
      <c r="AE631" s="241" t="s">
        <v>115</v>
      </c>
      <c r="AF631" s="247">
        <v>19</v>
      </c>
      <c r="AG631" s="104">
        <v>26855.48</v>
      </c>
      <c r="AH631" s="248">
        <f t="shared" si="45"/>
        <v>510254.12</v>
      </c>
      <c r="AI631" s="249">
        <f t="shared" si="44"/>
        <v>571484.61440000008</v>
      </c>
      <c r="AJ631" s="250"/>
      <c r="AK631" s="250"/>
      <c r="AL631" s="250"/>
      <c r="AM631" s="251" t="s">
        <v>116</v>
      </c>
      <c r="AN631" s="241"/>
      <c r="AO631" s="241"/>
      <c r="AP631" s="241"/>
      <c r="AQ631" s="241"/>
      <c r="AR631" s="38" t="s">
        <v>2604</v>
      </c>
      <c r="AS631" s="241"/>
      <c r="AT631" s="241"/>
      <c r="AU631" s="241"/>
      <c r="AV631" s="90"/>
      <c r="AW631" s="90"/>
      <c r="AX631" s="90"/>
      <c r="AY631" s="90"/>
      <c r="BC631" s="50">
        <v>559</v>
      </c>
    </row>
    <row r="632" spans="1:55" s="252" customFormat="1" ht="12.95" customHeight="1">
      <c r="A632" s="211" t="s">
        <v>980</v>
      </c>
      <c r="B632" s="229"/>
      <c r="C632" s="229"/>
      <c r="D632" s="239">
        <v>230000454</v>
      </c>
      <c r="E632" s="321" t="s">
        <v>1404</v>
      </c>
      <c r="F632" s="240">
        <v>22100433</v>
      </c>
      <c r="G632" s="60"/>
      <c r="H632" s="60" t="s">
        <v>2605</v>
      </c>
      <c r="I632" s="60" t="s">
        <v>2606</v>
      </c>
      <c r="J632" s="60" t="s">
        <v>2607</v>
      </c>
      <c r="K632" s="60" t="s">
        <v>104</v>
      </c>
      <c r="L632" s="242" t="s">
        <v>927</v>
      </c>
      <c r="M632" s="60"/>
      <c r="N632" s="262" t="s">
        <v>106</v>
      </c>
      <c r="O632" s="262" t="s">
        <v>107</v>
      </c>
      <c r="P632" s="60" t="s">
        <v>108</v>
      </c>
      <c r="Q632" s="263" t="s">
        <v>1094</v>
      </c>
      <c r="R632" s="60" t="s">
        <v>110</v>
      </c>
      <c r="S632" s="262" t="s">
        <v>107</v>
      </c>
      <c r="T632" s="60" t="s">
        <v>122</v>
      </c>
      <c r="U632" s="60" t="s">
        <v>112</v>
      </c>
      <c r="V632" s="264">
        <v>60</v>
      </c>
      <c r="W632" s="60" t="s">
        <v>113</v>
      </c>
      <c r="X632" s="262"/>
      <c r="Y632" s="262"/>
      <c r="Z632" s="262"/>
      <c r="AA632" s="265"/>
      <c r="AB632" s="266">
        <v>90</v>
      </c>
      <c r="AC632" s="266">
        <v>10</v>
      </c>
      <c r="AD632" s="267" t="s">
        <v>179</v>
      </c>
      <c r="AE632" s="268" t="s">
        <v>115</v>
      </c>
      <c r="AF632" s="269">
        <v>138</v>
      </c>
      <c r="AG632" s="270">
        <v>33281.43</v>
      </c>
      <c r="AH632" s="248">
        <f t="shared" si="45"/>
        <v>4592837.34</v>
      </c>
      <c r="AI632" s="249">
        <f t="shared" si="44"/>
        <v>5143977.8207999999</v>
      </c>
      <c r="AJ632" s="250"/>
      <c r="AK632" s="250"/>
      <c r="AL632" s="250"/>
      <c r="AM632" s="52" t="s">
        <v>116</v>
      </c>
      <c r="AN632" s="60"/>
      <c r="AO632" s="60"/>
      <c r="AP632" s="60"/>
      <c r="AQ632" s="60"/>
      <c r="AR632" s="60" t="s">
        <v>2608</v>
      </c>
      <c r="AS632" s="60"/>
      <c r="AT632" s="60"/>
      <c r="AU632" s="60"/>
      <c r="AV632" s="90"/>
      <c r="AW632" s="90"/>
      <c r="AX632" s="90"/>
      <c r="AY632" s="90"/>
      <c r="BC632" s="50">
        <v>560</v>
      </c>
    </row>
    <row r="633" spans="1:55" s="252" customFormat="1" ht="12.95" customHeight="1">
      <c r="A633" s="211" t="s">
        <v>848</v>
      </c>
      <c r="B633" s="229"/>
      <c r="C633" s="229"/>
      <c r="D633" s="239">
        <v>210027980</v>
      </c>
      <c r="E633" s="321" t="s">
        <v>3686</v>
      </c>
      <c r="F633" s="240">
        <v>22100412</v>
      </c>
      <c r="G633" s="38"/>
      <c r="H633" s="38" t="s">
        <v>2609</v>
      </c>
      <c r="I633" s="38" t="s">
        <v>2610</v>
      </c>
      <c r="J633" s="40" t="s">
        <v>2611</v>
      </c>
      <c r="K633" s="38" t="s">
        <v>104</v>
      </c>
      <c r="L633" s="242"/>
      <c r="M633" s="40" t="s">
        <v>121</v>
      </c>
      <c r="N633" s="38" t="s">
        <v>83</v>
      </c>
      <c r="O633" s="40" t="s">
        <v>107</v>
      </c>
      <c r="P633" s="38" t="s">
        <v>108</v>
      </c>
      <c r="Q633" s="40" t="s">
        <v>435</v>
      </c>
      <c r="R633" s="42" t="s">
        <v>110</v>
      </c>
      <c r="S633" s="38" t="s">
        <v>107</v>
      </c>
      <c r="T633" s="40" t="s">
        <v>122</v>
      </c>
      <c r="U633" s="38" t="s">
        <v>112</v>
      </c>
      <c r="V633" s="101">
        <v>60</v>
      </c>
      <c r="W633" s="40" t="s">
        <v>113</v>
      </c>
      <c r="X633" s="40"/>
      <c r="Y633" s="61"/>
      <c r="Z633" s="39"/>
      <c r="AA633" s="265">
        <v>30</v>
      </c>
      <c r="AB633" s="266">
        <v>60</v>
      </c>
      <c r="AC633" s="266">
        <v>10</v>
      </c>
      <c r="AD633" s="246" t="s">
        <v>129</v>
      </c>
      <c r="AE633" s="246" t="s">
        <v>115</v>
      </c>
      <c r="AF633" s="104">
        <v>5</v>
      </c>
      <c r="AG633" s="82">
        <v>46545</v>
      </c>
      <c r="AH633" s="248">
        <f t="shared" si="45"/>
        <v>232725</v>
      </c>
      <c r="AI633" s="249">
        <f t="shared" si="44"/>
        <v>260652.00000000003</v>
      </c>
      <c r="AJ633" s="250"/>
      <c r="AK633" s="250"/>
      <c r="AL633" s="250"/>
      <c r="AM633" s="38" t="s">
        <v>116</v>
      </c>
      <c r="AN633" s="38"/>
      <c r="AO633" s="38"/>
      <c r="AP633" s="38"/>
      <c r="AQ633" s="38"/>
      <c r="AR633" s="38" t="s">
        <v>2612</v>
      </c>
      <c r="AS633" s="38"/>
      <c r="AT633" s="38"/>
      <c r="AU633" s="38"/>
      <c r="AV633" s="90"/>
      <c r="AW633" s="90"/>
      <c r="AX633" s="90"/>
      <c r="AY633" s="90"/>
      <c r="BC633" s="50">
        <v>561</v>
      </c>
    </row>
    <row r="634" spans="1:55" s="252" customFormat="1" ht="12.95" customHeight="1">
      <c r="A634" s="211" t="s">
        <v>2152</v>
      </c>
      <c r="B634" s="229"/>
      <c r="C634" s="229"/>
      <c r="D634" s="239">
        <v>120003355</v>
      </c>
      <c r="E634" s="321" t="s">
        <v>3687</v>
      </c>
      <c r="F634" s="240">
        <v>22100743</v>
      </c>
      <c r="G634" s="253"/>
      <c r="H634" s="253" t="s">
        <v>2613</v>
      </c>
      <c r="I634" s="254" t="s">
        <v>2614</v>
      </c>
      <c r="J634" s="253" t="s">
        <v>2615</v>
      </c>
      <c r="K634" s="253" t="s">
        <v>150</v>
      </c>
      <c r="L634" s="242"/>
      <c r="M634" s="254" t="s">
        <v>121</v>
      </c>
      <c r="N634" s="255" t="s">
        <v>83</v>
      </c>
      <c r="O634" s="255" t="s">
        <v>107</v>
      </c>
      <c r="P634" s="253" t="s">
        <v>108</v>
      </c>
      <c r="Q634" s="243" t="s">
        <v>2156</v>
      </c>
      <c r="R634" s="253" t="s">
        <v>110</v>
      </c>
      <c r="S634" s="255" t="s">
        <v>107</v>
      </c>
      <c r="T634" s="253" t="s">
        <v>122</v>
      </c>
      <c r="U634" s="253" t="s">
        <v>112</v>
      </c>
      <c r="V634" s="255">
        <v>60</v>
      </c>
      <c r="W634" s="254" t="s">
        <v>113</v>
      </c>
      <c r="X634" s="255"/>
      <c r="Y634" s="255"/>
      <c r="Z634" s="255"/>
      <c r="AA634" s="256">
        <v>30</v>
      </c>
      <c r="AB634" s="257">
        <v>60</v>
      </c>
      <c r="AC634" s="257">
        <v>10</v>
      </c>
      <c r="AD634" s="258" t="s">
        <v>129</v>
      </c>
      <c r="AE634" s="253" t="s">
        <v>115</v>
      </c>
      <c r="AF634" s="259">
        <v>35</v>
      </c>
      <c r="AG634" s="260">
        <v>1798762.55</v>
      </c>
      <c r="AH634" s="248">
        <f t="shared" si="45"/>
        <v>62956689.25</v>
      </c>
      <c r="AI634" s="249">
        <f t="shared" si="44"/>
        <v>70511491.960000008</v>
      </c>
      <c r="AJ634" s="250"/>
      <c r="AK634" s="250"/>
      <c r="AL634" s="250"/>
      <c r="AM634" s="261" t="s">
        <v>116</v>
      </c>
      <c r="AN634" s="253"/>
      <c r="AO634" s="253"/>
      <c r="AP634" s="253"/>
      <c r="AQ634" s="253"/>
      <c r="AR634" s="253" t="s">
        <v>2616</v>
      </c>
      <c r="AS634" s="253"/>
      <c r="AT634" s="253"/>
      <c r="AU634" s="253"/>
      <c r="AV634" s="90"/>
      <c r="AW634" s="90"/>
      <c r="AX634" s="90"/>
      <c r="AY634" s="90"/>
      <c r="BC634" s="50">
        <v>562</v>
      </c>
    </row>
    <row r="635" spans="1:55" s="252" customFormat="1" ht="12.95" customHeight="1">
      <c r="A635" s="211" t="s">
        <v>333</v>
      </c>
      <c r="B635" s="229"/>
      <c r="C635" s="229"/>
      <c r="D635" s="239">
        <v>210036423</v>
      </c>
      <c r="E635" s="321" t="s">
        <v>1382</v>
      </c>
      <c r="F635" s="240">
        <v>22100587</v>
      </c>
      <c r="G635" s="253"/>
      <c r="H635" s="253" t="s">
        <v>2617</v>
      </c>
      <c r="I635" s="254" t="s">
        <v>2618</v>
      </c>
      <c r="J635" s="253" t="s">
        <v>2619</v>
      </c>
      <c r="K635" s="253" t="s">
        <v>104</v>
      </c>
      <c r="L635" s="242"/>
      <c r="M635" s="253"/>
      <c r="N635" s="255" t="s">
        <v>106</v>
      </c>
      <c r="O635" s="255" t="s">
        <v>107</v>
      </c>
      <c r="P635" s="253" t="s">
        <v>108</v>
      </c>
      <c r="Q635" s="255" t="s">
        <v>1094</v>
      </c>
      <c r="R635" s="253" t="s">
        <v>110</v>
      </c>
      <c r="S635" s="255" t="s">
        <v>107</v>
      </c>
      <c r="T635" s="253" t="s">
        <v>122</v>
      </c>
      <c r="U635" s="253" t="s">
        <v>112</v>
      </c>
      <c r="V635" s="255">
        <v>60</v>
      </c>
      <c r="W635" s="254" t="s">
        <v>113</v>
      </c>
      <c r="X635" s="255"/>
      <c r="Y635" s="255"/>
      <c r="Z635" s="255"/>
      <c r="AA635" s="256"/>
      <c r="AB635" s="257">
        <v>90</v>
      </c>
      <c r="AC635" s="257">
        <v>10</v>
      </c>
      <c r="AD635" s="258" t="s">
        <v>129</v>
      </c>
      <c r="AE635" s="253" t="s">
        <v>115</v>
      </c>
      <c r="AF635" s="259">
        <v>100</v>
      </c>
      <c r="AG635" s="260">
        <v>412.16</v>
      </c>
      <c r="AH635" s="248">
        <f t="shared" si="45"/>
        <v>41216</v>
      </c>
      <c r="AI635" s="249">
        <f t="shared" si="44"/>
        <v>46161.920000000006</v>
      </c>
      <c r="AJ635" s="250"/>
      <c r="AK635" s="250"/>
      <c r="AL635" s="250"/>
      <c r="AM635" s="261" t="s">
        <v>116</v>
      </c>
      <c r="AN635" s="253"/>
      <c r="AO635" s="253"/>
      <c r="AP635" s="253"/>
      <c r="AQ635" s="253"/>
      <c r="AR635" s="253" t="s">
        <v>2620</v>
      </c>
      <c r="AS635" s="253"/>
      <c r="AT635" s="253"/>
      <c r="AU635" s="253"/>
      <c r="AV635" s="90"/>
      <c r="AW635" s="90"/>
      <c r="AX635" s="90"/>
      <c r="AY635" s="90"/>
      <c r="BC635" s="50">
        <v>563</v>
      </c>
    </row>
    <row r="636" spans="1:55" s="252" customFormat="1" ht="12.95" customHeight="1">
      <c r="A636" s="211" t="s">
        <v>333</v>
      </c>
      <c r="B636" s="229"/>
      <c r="C636" s="229"/>
      <c r="D636" s="239">
        <v>210036424</v>
      </c>
      <c r="E636" s="321" t="s">
        <v>1383</v>
      </c>
      <c r="F636" s="240">
        <v>22100588</v>
      </c>
      <c r="G636" s="253"/>
      <c r="H636" s="253" t="s">
        <v>2617</v>
      </c>
      <c r="I636" s="254" t="s">
        <v>2618</v>
      </c>
      <c r="J636" s="253" t="s">
        <v>2619</v>
      </c>
      <c r="K636" s="253" t="s">
        <v>104</v>
      </c>
      <c r="L636" s="242"/>
      <c r="M636" s="253"/>
      <c r="N636" s="255" t="s">
        <v>106</v>
      </c>
      <c r="O636" s="255" t="s">
        <v>107</v>
      </c>
      <c r="P636" s="253" t="s">
        <v>108</v>
      </c>
      <c r="Q636" s="255" t="s">
        <v>1094</v>
      </c>
      <c r="R636" s="253" t="s">
        <v>110</v>
      </c>
      <c r="S636" s="255" t="s">
        <v>107</v>
      </c>
      <c r="T636" s="253" t="s">
        <v>122</v>
      </c>
      <c r="U636" s="253" t="s">
        <v>112</v>
      </c>
      <c r="V636" s="255">
        <v>60</v>
      </c>
      <c r="W636" s="254" t="s">
        <v>113</v>
      </c>
      <c r="X636" s="255"/>
      <c r="Y636" s="255"/>
      <c r="Z636" s="255"/>
      <c r="AA636" s="256"/>
      <c r="AB636" s="257">
        <v>90</v>
      </c>
      <c r="AC636" s="257">
        <v>10</v>
      </c>
      <c r="AD636" s="258" t="s">
        <v>129</v>
      </c>
      <c r="AE636" s="253" t="s">
        <v>115</v>
      </c>
      <c r="AF636" s="259">
        <v>50</v>
      </c>
      <c r="AG636" s="260">
        <v>472.78</v>
      </c>
      <c r="AH636" s="248">
        <f t="shared" si="45"/>
        <v>23639</v>
      </c>
      <c r="AI636" s="249">
        <f t="shared" si="44"/>
        <v>26475.680000000004</v>
      </c>
      <c r="AJ636" s="250"/>
      <c r="AK636" s="250"/>
      <c r="AL636" s="250"/>
      <c r="AM636" s="261" t="s">
        <v>116</v>
      </c>
      <c r="AN636" s="253"/>
      <c r="AO636" s="253"/>
      <c r="AP636" s="253"/>
      <c r="AQ636" s="253"/>
      <c r="AR636" s="253" t="s">
        <v>2621</v>
      </c>
      <c r="AS636" s="253"/>
      <c r="AT636" s="253"/>
      <c r="AU636" s="253"/>
      <c r="AV636" s="90"/>
      <c r="AW636" s="90"/>
      <c r="AX636" s="90"/>
      <c r="AY636" s="90"/>
      <c r="BC636" s="50">
        <v>564</v>
      </c>
    </row>
    <row r="637" spans="1:55" s="252" customFormat="1" ht="12.95" customHeight="1">
      <c r="A637" s="211" t="s">
        <v>333</v>
      </c>
      <c r="B637" s="229"/>
      <c r="C637" s="229"/>
      <c r="D637" s="239">
        <v>210036425</v>
      </c>
      <c r="E637" s="321" t="s">
        <v>1384</v>
      </c>
      <c r="F637" s="240">
        <v>22100589</v>
      </c>
      <c r="G637" s="253"/>
      <c r="H637" s="253" t="s">
        <v>2617</v>
      </c>
      <c r="I637" s="254" t="s">
        <v>2618</v>
      </c>
      <c r="J637" s="253" t="s">
        <v>2619</v>
      </c>
      <c r="K637" s="253" t="s">
        <v>104</v>
      </c>
      <c r="L637" s="242"/>
      <c r="M637" s="253"/>
      <c r="N637" s="255" t="s">
        <v>106</v>
      </c>
      <c r="O637" s="255" t="s">
        <v>107</v>
      </c>
      <c r="P637" s="253" t="s">
        <v>108</v>
      </c>
      <c r="Q637" s="255" t="s">
        <v>1094</v>
      </c>
      <c r="R637" s="253" t="s">
        <v>110</v>
      </c>
      <c r="S637" s="255" t="s">
        <v>107</v>
      </c>
      <c r="T637" s="253" t="s">
        <v>122</v>
      </c>
      <c r="U637" s="253" t="s">
        <v>112</v>
      </c>
      <c r="V637" s="255">
        <v>60</v>
      </c>
      <c r="W637" s="254" t="s">
        <v>113</v>
      </c>
      <c r="X637" s="255"/>
      <c r="Y637" s="255"/>
      <c r="Z637" s="255"/>
      <c r="AA637" s="256"/>
      <c r="AB637" s="257">
        <v>90</v>
      </c>
      <c r="AC637" s="257">
        <v>10</v>
      </c>
      <c r="AD637" s="258" t="s">
        <v>129</v>
      </c>
      <c r="AE637" s="253" t="s">
        <v>115</v>
      </c>
      <c r="AF637" s="259">
        <v>20</v>
      </c>
      <c r="AG637" s="260">
        <v>1515.32</v>
      </c>
      <c r="AH637" s="248">
        <f t="shared" si="45"/>
        <v>30306.399999999998</v>
      </c>
      <c r="AI637" s="249">
        <f t="shared" si="44"/>
        <v>33943.167999999998</v>
      </c>
      <c r="AJ637" s="250"/>
      <c r="AK637" s="250"/>
      <c r="AL637" s="250"/>
      <c r="AM637" s="261" t="s">
        <v>116</v>
      </c>
      <c r="AN637" s="253"/>
      <c r="AO637" s="253"/>
      <c r="AP637" s="253"/>
      <c r="AQ637" s="253"/>
      <c r="AR637" s="253" t="s">
        <v>2622</v>
      </c>
      <c r="AS637" s="253"/>
      <c r="AT637" s="253"/>
      <c r="AU637" s="253"/>
      <c r="AV637" s="90"/>
      <c r="AW637" s="90"/>
      <c r="AX637" s="90"/>
      <c r="AY637" s="90"/>
      <c r="BC637" s="50">
        <v>565</v>
      </c>
    </row>
    <row r="638" spans="1:55" s="252" customFormat="1" ht="12.95" customHeight="1">
      <c r="A638" s="211" t="s">
        <v>333</v>
      </c>
      <c r="B638" s="229"/>
      <c r="C638" s="229"/>
      <c r="D638" s="239">
        <v>210034430</v>
      </c>
      <c r="E638" s="321" t="s">
        <v>1492</v>
      </c>
      <c r="F638" s="240">
        <v>22100590</v>
      </c>
      <c r="G638" s="253"/>
      <c r="H638" s="253" t="s">
        <v>2623</v>
      </c>
      <c r="I638" s="254" t="s">
        <v>2624</v>
      </c>
      <c r="J638" s="253" t="s">
        <v>2625</v>
      </c>
      <c r="K638" s="253" t="s">
        <v>104</v>
      </c>
      <c r="L638" s="242"/>
      <c r="M638" s="253"/>
      <c r="N638" s="255" t="s">
        <v>106</v>
      </c>
      <c r="O638" s="255" t="s">
        <v>107</v>
      </c>
      <c r="P638" s="253" t="s">
        <v>108</v>
      </c>
      <c r="Q638" s="255" t="s">
        <v>1094</v>
      </c>
      <c r="R638" s="253" t="s">
        <v>110</v>
      </c>
      <c r="S638" s="255" t="s">
        <v>107</v>
      </c>
      <c r="T638" s="253" t="s">
        <v>122</v>
      </c>
      <c r="U638" s="253" t="s">
        <v>112</v>
      </c>
      <c r="V638" s="255">
        <v>60</v>
      </c>
      <c r="W638" s="254" t="s">
        <v>113</v>
      </c>
      <c r="X638" s="255"/>
      <c r="Y638" s="255"/>
      <c r="Z638" s="255"/>
      <c r="AA638" s="256"/>
      <c r="AB638" s="257">
        <v>90</v>
      </c>
      <c r="AC638" s="257">
        <v>10</v>
      </c>
      <c r="AD638" s="258" t="s">
        <v>129</v>
      </c>
      <c r="AE638" s="253" t="s">
        <v>115</v>
      </c>
      <c r="AF638" s="259">
        <v>10</v>
      </c>
      <c r="AG638" s="260">
        <v>181800</v>
      </c>
      <c r="AH638" s="248">
        <f t="shared" si="45"/>
        <v>1818000</v>
      </c>
      <c r="AI638" s="249">
        <f t="shared" si="44"/>
        <v>2036160.0000000002</v>
      </c>
      <c r="AJ638" s="250"/>
      <c r="AK638" s="250"/>
      <c r="AL638" s="250"/>
      <c r="AM638" s="261" t="s">
        <v>116</v>
      </c>
      <c r="AN638" s="253"/>
      <c r="AO638" s="253"/>
      <c r="AP638" s="253"/>
      <c r="AQ638" s="253"/>
      <c r="AR638" s="253" t="s">
        <v>2626</v>
      </c>
      <c r="AS638" s="253"/>
      <c r="AT638" s="253"/>
      <c r="AU638" s="253"/>
      <c r="AV638" s="90"/>
      <c r="AW638" s="90"/>
      <c r="AX638" s="90"/>
      <c r="AY638" s="90"/>
      <c r="BC638" s="50">
        <v>566</v>
      </c>
    </row>
    <row r="639" spans="1:55" s="252" customFormat="1" ht="12.95" customHeight="1">
      <c r="A639" s="211" t="s">
        <v>333</v>
      </c>
      <c r="B639" s="229"/>
      <c r="C639" s="229"/>
      <c r="D639" s="239">
        <v>210034897</v>
      </c>
      <c r="E639" s="321" t="s">
        <v>3688</v>
      </c>
      <c r="F639" s="240">
        <v>22100591</v>
      </c>
      <c r="G639" s="253"/>
      <c r="H639" s="253" t="s">
        <v>2627</v>
      </c>
      <c r="I639" s="254" t="s">
        <v>2624</v>
      </c>
      <c r="J639" s="253" t="s">
        <v>2628</v>
      </c>
      <c r="K639" s="253" t="s">
        <v>104</v>
      </c>
      <c r="L639" s="242"/>
      <c r="M639" s="253"/>
      <c r="N639" s="255" t="s">
        <v>106</v>
      </c>
      <c r="O639" s="255" t="s">
        <v>107</v>
      </c>
      <c r="P639" s="253" t="s">
        <v>108</v>
      </c>
      <c r="Q639" s="255" t="s">
        <v>1094</v>
      </c>
      <c r="R639" s="253" t="s">
        <v>110</v>
      </c>
      <c r="S639" s="255" t="s">
        <v>107</v>
      </c>
      <c r="T639" s="253" t="s">
        <v>122</v>
      </c>
      <c r="U639" s="253" t="s">
        <v>112</v>
      </c>
      <c r="V639" s="255">
        <v>60</v>
      </c>
      <c r="W639" s="254" t="s">
        <v>113</v>
      </c>
      <c r="X639" s="255"/>
      <c r="Y639" s="255"/>
      <c r="Z639" s="255"/>
      <c r="AA639" s="256"/>
      <c r="AB639" s="257">
        <v>90</v>
      </c>
      <c r="AC639" s="257">
        <v>10</v>
      </c>
      <c r="AD639" s="258" t="s">
        <v>129</v>
      </c>
      <c r="AE639" s="253" t="s">
        <v>115</v>
      </c>
      <c r="AF639" s="259">
        <v>2</v>
      </c>
      <c r="AG639" s="260">
        <v>223445</v>
      </c>
      <c r="AH639" s="248">
        <f t="shared" si="45"/>
        <v>446890</v>
      </c>
      <c r="AI639" s="249">
        <f t="shared" si="44"/>
        <v>500516.80000000005</v>
      </c>
      <c r="AJ639" s="250"/>
      <c r="AK639" s="250"/>
      <c r="AL639" s="250"/>
      <c r="AM639" s="261" t="s">
        <v>116</v>
      </c>
      <c r="AN639" s="253"/>
      <c r="AO639" s="253"/>
      <c r="AP639" s="253"/>
      <c r="AQ639" s="253"/>
      <c r="AR639" s="253" t="s">
        <v>2629</v>
      </c>
      <c r="AS639" s="253"/>
      <c r="AT639" s="253"/>
      <c r="AU639" s="253"/>
      <c r="AV639" s="90"/>
      <c r="AW639" s="90"/>
      <c r="AX639" s="90"/>
      <c r="AY639" s="90"/>
      <c r="BC639" s="50">
        <v>567</v>
      </c>
    </row>
    <row r="640" spans="1:55" s="252" customFormat="1" ht="12.95" customHeight="1">
      <c r="A640" s="211" t="s">
        <v>333</v>
      </c>
      <c r="B640" s="229"/>
      <c r="C640" s="229"/>
      <c r="D640" s="239">
        <v>210036426</v>
      </c>
      <c r="E640" s="321" t="s">
        <v>1360</v>
      </c>
      <c r="F640" s="240">
        <v>22100592</v>
      </c>
      <c r="G640" s="241"/>
      <c r="H640" s="241" t="s">
        <v>2630</v>
      </c>
      <c r="I640" s="38" t="s">
        <v>2631</v>
      </c>
      <c r="J640" s="241" t="s">
        <v>2632</v>
      </c>
      <c r="K640" s="241" t="s">
        <v>104</v>
      </c>
      <c r="L640" s="242"/>
      <c r="M640" s="241" t="s">
        <v>121</v>
      </c>
      <c r="N640" s="243" t="s">
        <v>83</v>
      </c>
      <c r="O640" s="243" t="s">
        <v>107</v>
      </c>
      <c r="P640" s="241" t="s">
        <v>108</v>
      </c>
      <c r="Q640" s="243" t="s">
        <v>1094</v>
      </c>
      <c r="R640" s="241" t="s">
        <v>110</v>
      </c>
      <c r="S640" s="243" t="s">
        <v>107</v>
      </c>
      <c r="T640" s="241" t="s">
        <v>122</v>
      </c>
      <c r="U640" s="241" t="s">
        <v>112</v>
      </c>
      <c r="V640" s="243">
        <v>60</v>
      </c>
      <c r="W640" s="38" t="s">
        <v>113</v>
      </c>
      <c r="X640" s="243"/>
      <c r="Y640" s="243"/>
      <c r="Z640" s="243"/>
      <c r="AA640" s="244">
        <v>30</v>
      </c>
      <c r="AB640" s="245">
        <v>60</v>
      </c>
      <c r="AC640" s="245">
        <v>10</v>
      </c>
      <c r="AD640" s="246" t="s">
        <v>129</v>
      </c>
      <c r="AE640" s="241" t="s">
        <v>115</v>
      </c>
      <c r="AF640" s="247">
        <v>20</v>
      </c>
      <c r="AG640" s="104">
        <v>5076.8</v>
      </c>
      <c r="AH640" s="248">
        <f t="shared" si="45"/>
        <v>101536</v>
      </c>
      <c r="AI640" s="249">
        <f t="shared" si="44"/>
        <v>113720.32000000001</v>
      </c>
      <c r="AJ640" s="250"/>
      <c r="AK640" s="250"/>
      <c r="AL640" s="250"/>
      <c r="AM640" s="251" t="s">
        <v>116</v>
      </c>
      <c r="AN640" s="241"/>
      <c r="AO640" s="241"/>
      <c r="AP640" s="241"/>
      <c r="AQ640" s="241"/>
      <c r="AR640" s="38" t="s">
        <v>2633</v>
      </c>
      <c r="AS640" s="241"/>
      <c r="AT640" s="241"/>
      <c r="AU640" s="241"/>
      <c r="AV640" s="90"/>
      <c r="AW640" s="90"/>
      <c r="AX640" s="90"/>
      <c r="AY640" s="90"/>
      <c r="BC640" s="50">
        <v>568</v>
      </c>
    </row>
    <row r="641" spans="1:257" s="252" customFormat="1" ht="12.95" customHeight="1">
      <c r="A641" s="211" t="s">
        <v>333</v>
      </c>
      <c r="B641" s="229"/>
      <c r="C641" s="229"/>
      <c r="D641" s="239">
        <v>210033840</v>
      </c>
      <c r="E641" s="321" t="s">
        <v>1244</v>
      </c>
      <c r="F641" s="240">
        <v>22100640</v>
      </c>
      <c r="G641" s="253"/>
      <c r="H641" s="253" t="s">
        <v>2634</v>
      </c>
      <c r="I641" s="254" t="s">
        <v>2635</v>
      </c>
      <c r="J641" s="253" t="s">
        <v>269</v>
      </c>
      <c r="K641" s="253" t="s">
        <v>104</v>
      </c>
      <c r="L641" s="242"/>
      <c r="M641" s="254" t="s">
        <v>121</v>
      </c>
      <c r="N641" s="255" t="s">
        <v>83</v>
      </c>
      <c r="O641" s="255" t="s">
        <v>107</v>
      </c>
      <c r="P641" s="253" t="s">
        <v>108</v>
      </c>
      <c r="Q641" s="255" t="s">
        <v>1094</v>
      </c>
      <c r="R641" s="253" t="s">
        <v>110</v>
      </c>
      <c r="S641" s="255" t="s">
        <v>107</v>
      </c>
      <c r="T641" s="253" t="s">
        <v>122</v>
      </c>
      <c r="U641" s="253" t="s">
        <v>112</v>
      </c>
      <c r="V641" s="255">
        <v>60</v>
      </c>
      <c r="W641" s="254" t="s">
        <v>113</v>
      </c>
      <c r="X641" s="255"/>
      <c r="Y641" s="255"/>
      <c r="Z641" s="255"/>
      <c r="AA641" s="256">
        <v>30</v>
      </c>
      <c r="AB641" s="257">
        <v>60</v>
      </c>
      <c r="AC641" s="257">
        <v>10</v>
      </c>
      <c r="AD641" s="258" t="s">
        <v>364</v>
      </c>
      <c r="AE641" s="253" t="s">
        <v>115</v>
      </c>
      <c r="AF641" s="259">
        <v>1</v>
      </c>
      <c r="AG641" s="260">
        <v>117300</v>
      </c>
      <c r="AH641" s="248">
        <v>0</v>
      </c>
      <c r="AI641" s="249">
        <f t="shared" si="44"/>
        <v>0</v>
      </c>
      <c r="AJ641" s="250"/>
      <c r="AK641" s="250"/>
      <c r="AL641" s="250"/>
      <c r="AM641" s="261" t="s">
        <v>116</v>
      </c>
      <c r="AN641" s="253"/>
      <c r="AO641" s="253"/>
      <c r="AP641" s="253"/>
      <c r="AQ641" s="253"/>
      <c r="AR641" s="253" t="s">
        <v>2636</v>
      </c>
      <c r="AS641" s="253"/>
      <c r="AT641" s="253"/>
      <c r="AU641" s="253"/>
      <c r="AV641" s="90"/>
      <c r="AW641" s="90"/>
      <c r="AX641" s="90"/>
      <c r="AY641" s="90"/>
      <c r="BC641" s="50">
        <v>569</v>
      </c>
    </row>
    <row r="642" spans="1:257" s="252" customFormat="1" ht="12.95" customHeight="1">
      <c r="A642" s="451" t="s">
        <v>333</v>
      </c>
      <c r="B642" s="448"/>
      <c r="C642" s="448"/>
      <c r="D642" s="451">
        <v>210033840</v>
      </c>
      <c r="E642" s="451" t="s">
        <v>3846</v>
      </c>
      <c r="F642" s="451">
        <v>22100640</v>
      </c>
      <c r="G642" s="328"/>
      <c r="H642" s="445" t="s">
        <v>2634</v>
      </c>
      <c r="I642" s="445" t="s">
        <v>2635</v>
      </c>
      <c r="J642" s="445" t="s">
        <v>269</v>
      </c>
      <c r="K642" s="348" t="s">
        <v>104</v>
      </c>
      <c r="L642" s="348"/>
      <c r="M642" s="327"/>
      <c r="N642" s="348" t="s">
        <v>106</v>
      </c>
      <c r="O642" s="347" t="s">
        <v>107</v>
      </c>
      <c r="P642" s="350" t="s">
        <v>108</v>
      </c>
      <c r="Q642" s="327" t="s">
        <v>1094</v>
      </c>
      <c r="R642" s="327" t="s">
        <v>110</v>
      </c>
      <c r="S642" s="347" t="s">
        <v>107</v>
      </c>
      <c r="T642" s="350" t="s">
        <v>122</v>
      </c>
      <c r="U642" s="327" t="s">
        <v>112</v>
      </c>
      <c r="V642" s="327">
        <v>60</v>
      </c>
      <c r="W642" s="327" t="s">
        <v>113</v>
      </c>
      <c r="X642" s="327"/>
      <c r="Y642" s="327"/>
      <c r="Z642" s="327"/>
      <c r="AA642" s="579"/>
      <c r="AB642" s="327">
        <v>90</v>
      </c>
      <c r="AC642" s="579">
        <v>10</v>
      </c>
      <c r="AD642" s="327" t="s">
        <v>364</v>
      </c>
      <c r="AE642" s="327" t="s">
        <v>115</v>
      </c>
      <c r="AF642" s="591">
        <v>1</v>
      </c>
      <c r="AG642" s="597">
        <v>117300</v>
      </c>
      <c r="AH642" s="602">
        <f t="shared" ref="AH642:AH670" si="46">AF642*AG642</f>
        <v>117300</v>
      </c>
      <c r="AI642" s="616">
        <f t="shared" si="44"/>
        <v>131376</v>
      </c>
      <c r="AJ642" s="349"/>
      <c r="AK642" s="349"/>
      <c r="AL642" s="349"/>
      <c r="AM642" s="637" t="s">
        <v>116</v>
      </c>
      <c r="AN642" s="644"/>
      <c r="AO642" s="644"/>
      <c r="AP642" s="327"/>
      <c r="AQ642" s="327"/>
      <c r="AR642" s="327" t="s">
        <v>2636</v>
      </c>
      <c r="AS642" s="328"/>
      <c r="AT642" s="327"/>
      <c r="AU642" s="327"/>
      <c r="AV642" s="327"/>
      <c r="AW642" s="327"/>
      <c r="AX642" s="327"/>
      <c r="AY642" s="327"/>
      <c r="AZ642" s="680"/>
      <c r="BA642" s="329"/>
      <c r="BB642" s="446" t="e">
        <f>VLOOKUP(#REF!,E1:BC639,52,0)</f>
        <v>#REF!</v>
      </c>
      <c r="BC642" s="446" t="e">
        <f>BB642+0.5</f>
        <v>#REF!</v>
      </c>
      <c r="BD642" s="329"/>
      <c r="BE642" s="329"/>
      <c r="BF642" s="329"/>
      <c r="BG642" s="329"/>
      <c r="BH642" s="329"/>
      <c r="BI642" s="329"/>
      <c r="BJ642" s="329"/>
      <c r="BK642" s="329"/>
      <c r="BL642" s="329"/>
      <c r="BM642" s="329"/>
      <c r="BN642" s="329"/>
      <c r="BO642" s="329"/>
      <c r="BP642" s="329"/>
      <c r="BQ642" s="329"/>
      <c r="BR642" s="329"/>
      <c r="BS642" s="329"/>
      <c r="BT642" s="329"/>
      <c r="BU642" s="329"/>
      <c r="BV642" s="329"/>
      <c r="BW642" s="329"/>
      <c r="BX642" s="329"/>
      <c r="BY642" s="329"/>
      <c r="BZ642" s="329"/>
      <c r="CA642" s="329"/>
      <c r="CB642" s="329"/>
      <c r="CC642" s="329"/>
      <c r="CD642" s="329"/>
      <c r="CE642" s="329"/>
      <c r="CF642" s="329"/>
      <c r="CG642" s="329"/>
      <c r="CH642" s="329"/>
      <c r="CI642" s="329"/>
      <c r="CJ642" s="329"/>
      <c r="CK642" s="329"/>
      <c r="CL642" s="329"/>
      <c r="CM642" s="329"/>
      <c r="CN642" s="329"/>
      <c r="CO642" s="329"/>
      <c r="CP642" s="329"/>
      <c r="CQ642" s="329"/>
      <c r="CR642" s="329"/>
      <c r="CS642" s="329"/>
      <c r="CT642" s="329"/>
      <c r="CU642" s="329"/>
      <c r="CV642" s="329"/>
      <c r="CW642" s="329"/>
      <c r="CX642" s="329"/>
      <c r="CY642" s="329"/>
      <c r="CZ642" s="329"/>
      <c r="DA642" s="329"/>
      <c r="DB642" s="329"/>
      <c r="DC642" s="329"/>
      <c r="DD642" s="329"/>
      <c r="DE642" s="329"/>
      <c r="DF642" s="329"/>
      <c r="DG642" s="329"/>
      <c r="DH642" s="329"/>
      <c r="DI642" s="329"/>
      <c r="DJ642" s="329"/>
      <c r="DK642" s="329"/>
      <c r="DL642" s="329"/>
      <c r="DM642" s="329"/>
      <c r="DN642" s="329"/>
      <c r="DO642" s="329"/>
      <c r="DP642" s="329"/>
      <c r="DQ642" s="329"/>
      <c r="DR642" s="329"/>
      <c r="DS642" s="329"/>
      <c r="DT642" s="329"/>
      <c r="DU642" s="329"/>
      <c r="DV642" s="329"/>
      <c r="DW642" s="329"/>
      <c r="DX642" s="329"/>
      <c r="DY642" s="329"/>
      <c r="DZ642" s="329"/>
      <c r="EA642" s="329"/>
      <c r="EB642" s="329"/>
      <c r="EC642" s="329"/>
      <c r="ED642" s="329"/>
      <c r="EE642" s="329"/>
      <c r="EF642" s="329"/>
      <c r="EG642" s="329"/>
      <c r="EH642" s="329"/>
      <c r="EI642" s="329"/>
      <c r="EJ642" s="329"/>
      <c r="EK642" s="329"/>
      <c r="EL642" s="329"/>
      <c r="EM642" s="329"/>
      <c r="EN642" s="329"/>
      <c r="EO642" s="329"/>
      <c r="EP642" s="329"/>
      <c r="EQ642" s="329"/>
      <c r="ER642" s="329"/>
      <c r="ES642" s="329"/>
      <c r="ET642" s="329"/>
      <c r="EU642" s="329"/>
      <c r="EV642" s="329"/>
      <c r="EW642" s="329"/>
      <c r="EX642" s="329"/>
      <c r="EY642" s="329"/>
      <c r="EZ642" s="329"/>
      <c r="FA642" s="329"/>
      <c r="FB642" s="329"/>
      <c r="FC642" s="329"/>
      <c r="FD642" s="329"/>
      <c r="FE642" s="329"/>
      <c r="FF642" s="329"/>
      <c r="FG642" s="329"/>
      <c r="FH642" s="329"/>
      <c r="FI642" s="329"/>
      <c r="FJ642" s="329"/>
      <c r="FK642" s="329"/>
      <c r="FL642" s="329"/>
      <c r="FM642" s="329"/>
      <c r="FN642" s="329"/>
      <c r="FO642" s="329"/>
      <c r="FP642" s="329"/>
      <c r="FQ642" s="329"/>
      <c r="FR642" s="329"/>
      <c r="FS642" s="329"/>
      <c r="FT642" s="329"/>
      <c r="FU642" s="329"/>
      <c r="FV642" s="329"/>
      <c r="FW642" s="329"/>
      <c r="FX642" s="329"/>
      <c r="FY642" s="329"/>
      <c r="FZ642" s="329"/>
      <c r="GA642" s="329"/>
      <c r="GB642" s="329"/>
      <c r="GC642" s="329"/>
      <c r="GD642" s="329"/>
      <c r="GE642" s="329"/>
      <c r="GF642" s="329"/>
      <c r="GG642" s="329"/>
      <c r="GH642" s="329"/>
      <c r="GI642" s="329"/>
      <c r="GJ642" s="329"/>
      <c r="GK642" s="329"/>
      <c r="GL642" s="329"/>
      <c r="GM642" s="329"/>
      <c r="GN642" s="329"/>
      <c r="GO642" s="329"/>
      <c r="GP642" s="329"/>
      <c r="GQ642" s="329"/>
      <c r="GR642" s="329"/>
      <c r="GS642" s="329"/>
      <c r="GT642" s="329"/>
      <c r="GU642" s="329"/>
      <c r="GV642" s="329"/>
      <c r="GW642" s="329"/>
      <c r="GX642" s="329"/>
      <c r="GY642" s="329"/>
      <c r="GZ642" s="329"/>
      <c r="HA642" s="329"/>
      <c r="HB642" s="329"/>
      <c r="HC642" s="329"/>
      <c r="HD642" s="329"/>
      <c r="HE642" s="329"/>
      <c r="HF642" s="329"/>
      <c r="HG642" s="329"/>
      <c r="HH642" s="329"/>
      <c r="HI642" s="329"/>
      <c r="HJ642" s="329"/>
      <c r="HK642" s="329"/>
      <c r="HL642" s="329"/>
      <c r="HM642" s="329"/>
      <c r="HN642" s="329"/>
      <c r="HO642" s="329"/>
      <c r="HP642" s="329"/>
      <c r="HQ642" s="329"/>
      <c r="HR642" s="329"/>
      <c r="HS642" s="329"/>
      <c r="HT642" s="329"/>
      <c r="HU642" s="329"/>
      <c r="HV642" s="329"/>
      <c r="HW642" s="329"/>
      <c r="HX642" s="329"/>
      <c r="HY642" s="329"/>
      <c r="HZ642" s="329"/>
      <c r="IA642" s="329"/>
      <c r="IB642" s="329"/>
      <c r="IC642" s="329"/>
      <c r="ID642" s="329"/>
      <c r="IE642" s="329"/>
      <c r="IF642" s="329"/>
      <c r="IG642" s="329"/>
      <c r="IH642" s="329"/>
      <c r="II642" s="329"/>
      <c r="IJ642" s="329"/>
      <c r="IK642" s="329"/>
      <c r="IL642" s="329"/>
      <c r="IM642" s="329"/>
      <c r="IN642" s="329"/>
      <c r="IO642" s="329"/>
      <c r="IP642" s="329"/>
      <c r="IQ642" s="329"/>
      <c r="IR642" s="329"/>
      <c r="IS642" s="329"/>
      <c r="IT642" s="329"/>
      <c r="IU642" s="329"/>
      <c r="IV642" s="329"/>
      <c r="IW642" s="329"/>
    </row>
    <row r="643" spans="1:257" s="252" customFormat="1" ht="12.95" customHeight="1">
      <c r="A643" s="211" t="s">
        <v>319</v>
      </c>
      <c r="B643" s="229"/>
      <c r="C643" s="229"/>
      <c r="D643" s="239">
        <v>270003350</v>
      </c>
      <c r="E643" s="321" t="s">
        <v>1372</v>
      </c>
      <c r="F643" s="240">
        <v>22100480</v>
      </c>
      <c r="G643" s="60"/>
      <c r="H643" s="60" t="s">
        <v>2637</v>
      </c>
      <c r="I643" s="60" t="s">
        <v>2638</v>
      </c>
      <c r="J643" s="60" t="s">
        <v>2639</v>
      </c>
      <c r="K643" s="60" t="s">
        <v>104</v>
      </c>
      <c r="L643" s="242" t="s">
        <v>105</v>
      </c>
      <c r="M643" s="60"/>
      <c r="N643" s="262" t="s">
        <v>106</v>
      </c>
      <c r="O643" s="262" t="s">
        <v>107</v>
      </c>
      <c r="P643" s="60" t="s">
        <v>108</v>
      </c>
      <c r="Q643" s="263" t="s">
        <v>1094</v>
      </c>
      <c r="R643" s="60" t="s">
        <v>110</v>
      </c>
      <c r="S643" s="262" t="s">
        <v>107</v>
      </c>
      <c r="T643" s="60" t="s">
        <v>122</v>
      </c>
      <c r="U643" s="60" t="s">
        <v>112</v>
      </c>
      <c r="V643" s="264">
        <v>60</v>
      </c>
      <c r="W643" s="60" t="s">
        <v>113</v>
      </c>
      <c r="X643" s="262"/>
      <c r="Y643" s="262"/>
      <c r="Z643" s="262"/>
      <c r="AA643" s="265"/>
      <c r="AB643" s="266">
        <v>90</v>
      </c>
      <c r="AC643" s="266">
        <v>10</v>
      </c>
      <c r="AD643" s="267" t="s">
        <v>129</v>
      </c>
      <c r="AE643" s="268" t="s">
        <v>115</v>
      </c>
      <c r="AF643" s="269">
        <v>916</v>
      </c>
      <c r="AG643" s="270">
        <v>16.100000000000001</v>
      </c>
      <c r="AH643" s="248">
        <f t="shared" si="46"/>
        <v>14747.600000000002</v>
      </c>
      <c r="AI643" s="249">
        <f t="shared" si="44"/>
        <v>16517.312000000005</v>
      </c>
      <c r="AJ643" s="250"/>
      <c r="AK643" s="250"/>
      <c r="AL643" s="250"/>
      <c r="AM643" s="52" t="s">
        <v>116</v>
      </c>
      <c r="AN643" s="60"/>
      <c r="AO643" s="60"/>
      <c r="AP643" s="60"/>
      <c r="AQ643" s="60"/>
      <c r="AR643" s="60" t="s">
        <v>2640</v>
      </c>
      <c r="AS643" s="60"/>
      <c r="AT643" s="60"/>
      <c r="AU643" s="60"/>
      <c r="AV643" s="90"/>
      <c r="AW643" s="90"/>
      <c r="AX643" s="90"/>
      <c r="AY643" s="90"/>
      <c r="BC643" s="50">
        <v>570</v>
      </c>
    </row>
    <row r="644" spans="1:257" s="252" customFormat="1" ht="12.95" customHeight="1">
      <c r="A644" s="211" t="s">
        <v>319</v>
      </c>
      <c r="B644" s="229"/>
      <c r="C644" s="229"/>
      <c r="D644" s="239">
        <v>270002322</v>
      </c>
      <c r="E644" s="321" t="s">
        <v>1373</v>
      </c>
      <c r="F644" s="240">
        <v>22100481</v>
      </c>
      <c r="G644" s="60"/>
      <c r="H644" s="60" t="s">
        <v>2641</v>
      </c>
      <c r="I644" s="60" t="s">
        <v>2638</v>
      </c>
      <c r="J644" s="60" t="s">
        <v>2642</v>
      </c>
      <c r="K644" s="60" t="s">
        <v>104</v>
      </c>
      <c r="L644" s="242" t="s">
        <v>105</v>
      </c>
      <c r="M644" s="60"/>
      <c r="N644" s="262" t="s">
        <v>106</v>
      </c>
      <c r="O644" s="262" t="s">
        <v>107</v>
      </c>
      <c r="P644" s="60" t="s">
        <v>108</v>
      </c>
      <c r="Q644" s="263" t="s">
        <v>1094</v>
      </c>
      <c r="R644" s="60" t="s">
        <v>110</v>
      </c>
      <c r="S644" s="262" t="s">
        <v>107</v>
      </c>
      <c r="T644" s="60" t="s">
        <v>122</v>
      </c>
      <c r="U644" s="60" t="s">
        <v>112</v>
      </c>
      <c r="V644" s="264">
        <v>60</v>
      </c>
      <c r="W644" s="60" t="s">
        <v>113</v>
      </c>
      <c r="X644" s="262"/>
      <c r="Y644" s="262"/>
      <c r="Z644" s="262"/>
      <c r="AA644" s="265"/>
      <c r="AB644" s="266">
        <v>90</v>
      </c>
      <c r="AC644" s="266">
        <v>10</v>
      </c>
      <c r="AD644" s="267" t="s">
        <v>129</v>
      </c>
      <c r="AE644" s="268" t="s">
        <v>115</v>
      </c>
      <c r="AF644" s="269">
        <v>1310</v>
      </c>
      <c r="AG644" s="270">
        <v>37.5</v>
      </c>
      <c r="AH644" s="248">
        <f t="shared" si="46"/>
        <v>49125</v>
      </c>
      <c r="AI644" s="249">
        <f t="shared" si="44"/>
        <v>55020.000000000007</v>
      </c>
      <c r="AJ644" s="250"/>
      <c r="AK644" s="250"/>
      <c r="AL644" s="250"/>
      <c r="AM644" s="52" t="s">
        <v>116</v>
      </c>
      <c r="AN644" s="60"/>
      <c r="AO644" s="60"/>
      <c r="AP644" s="60"/>
      <c r="AQ644" s="60"/>
      <c r="AR644" s="60" t="s">
        <v>2643</v>
      </c>
      <c r="AS644" s="60"/>
      <c r="AT644" s="60"/>
      <c r="AU644" s="60"/>
      <c r="AV644" s="90"/>
      <c r="AW644" s="90"/>
      <c r="AX644" s="90"/>
      <c r="AY644" s="90"/>
      <c r="BC644" s="50">
        <v>571</v>
      </c>
    </row>
    <row r="645" spans="1:257" s="252" customFormat="1" ht="12.95" customHeight="1">
      <c r="A645" s="211" t="s">
        <v>319</v>
      </c>
      <c r="B645" s="229"/>
      <c r="C645" s="229"/>
      <c r="D645" s="239">
        <v>270003347</v>
      </c>
      <c r="E645" s="321" t="s">
        <v>1374</v>
      </c>
      <c r="F645" s="240">
        <v>22100482</v>
      </c>
      <c r="G645" s="60"/>
      <c r="H645" s="60" t="s">
        <v>2644</v>
      </c>
      <c r="I645" s="60" t="s">
        <v>2638</v>
      </c>
      <c r="J645" s="60" t="s">
        <v>2645</v>
      </c>
      <c r="K645" s="60" t="s">
        <v>104</v>
      </c>
      <c r="L645" s="242" t="s">
        <v>105</v>
      </c>
      <c r="M645" s="60"/>
      <c r="N645" s="262" t="s">
        <v>106</v>
      </c>
      <c r="O645" s="262" t="s">
        <v>107</v>
      </c>
      <c r="P645" s="60" t="s">
        <v>108</v>
      </c>
      <c r="Q645" s="263" t="s">
        <v>1094</v>
      </c>
      <c r="R645" s="60" t="s">
        <v>110</v>
      </c>
      <c r="S645" s="262" t="s">
        <v>107</v>
      </c>
      <c r="T645" s="60" t="s">
        <v>122</v>
      </c>
      <c r="U645" s="60" t="s">
        <v>112</v>
      </c>
      <c r="V645" s="264">
        <v>60</v>
      </c>
      <c r="W645" s="60" t="s">
        <v>113</v>
      </c>
      <c r="X645" s="262"/>
      <c r="Y645" s="262"/>
      <c r="Z645" s="262"/>
      <c r="AA645" s="265"/>
      <c r="AB645" s="266">
        <v>90</v>
      </c>
      <c r="AC645" s="266">
        <v>10</v>
      </c>
      <c r="AD645" s="267" t="s">
        <v>129</v>
      </c>
      <c r="AE645" s="268" t="s">
        <v>115</v>
      </c>
      <c r="AF645" s="269">
        <v>643</v>
      </c>
      <c r="AG645" s="270">
        <v>84.88</v>
      </c>
      <c r="AH645" s="248">
        <f t="shared" si="46"/>
        <v>54577.84</v>
      </c>
      <c r="AI645" s="249">
        <f t="shared" si="44"/>
        <v>61127.180800000002</v>
      </c>
      <c r="AJ645" s="250"/>
      <c r="AK645" s="250"/>
      <c r="AL645" s="250"/>
      <c r="AM645" s="52" t="s">
        <v>116</v>
      </c>
      <c r="AN645" s="60"/>
      <c r="AO645" s="60"/>
      <c r="AP645" s="60"/>
      <c r="AQ645" s="60"/>
      <c r="AR645" s="60" t="s">
        <v>2646</v>
      </c>
      <c r="AS645" s="60"/>
      <c r="AT645" s="60"/>
      <c r="AU645" s="60"/>
      <c r="AV645" s="90"/>
      <c r="AW645" s="90"/>
      <c r="AX645" s="90"/>
      <c r="AY645" s="90"/>
      <c r="BC645" s="50">
        <v>572</v>
      </c>
    </row>
    <row r="646" spans="1:257" s="252" customFormat="1" ht="12.95" customHeight="1">
      <c r="A646" s="211" t="s">
        <v>319</v>
      </c>
      <c r="B646" s="229"/>
      <c r="C646" s="229"/>
      <c r="D646" s="239">
        <v>270001595</v>
      </c>
      <c r="E646" s="321" t="s">
        <v>1375</v>
      </c>
      <c r="F646" s="240">
        <v>22100483</v>
      </c>
      <c r="G646" s="60"/>
      <c r="H646" s="60" t="s">
        <v>2647</v>
      </c>
      <c r="I646" s="60" t="s">
        <v>2638</v>
      </c>
      <c r="J646" s="60" t="s">
        <v>2648</v>
      </c>
      <c r="K646" s="60" t="s">
        <v>104</v>
      </c>
      <c r="L646" s="242" t="s">
        <v>105</v>
      </c>
      <c r="M646" s="60"/>
      <c r="N646" s="262" t="s">
        <v>106</v>
      </c>
      <c r="O646" s="262" t="s">
        <v>107</v>
      </c>
      <c r="P646" s="60" t="s">
        <v>108</v>
      </c>
      <c r="Q646" s="263" t="s">
        <v>1094</v>
      </c>
      <c r="R646" s="60" t="s">
        <v>110</v>
      </c>
      <c r="S646" s="262" t="s">
        <v>107</v>
      </c>
      <c r="T646" s="60" t="s">
        <v>122</v>
      </c>
      <c r="U646" s="60" t="s">
        <v>112</v>
      </c>
      <c r="V646" s="264">
        <v>60</v>
      </c>
      <c r="W646" s="60" t="s">
        <v>113</v>
      </c>
      <c r="X646" s="262"/>
      <c r="Y646" s="262"/>
      <c r="Z646" s="262"/>
      <c r="AA646" s="265"/>
      <c r="AB646" s="266">
        <v>90</v>
      </c>
      <c r="AC646" s="266">
        <v>10</v>
      </c>
      <c r="AD646" s="267" t="s">
        <v>129</v>
      </c>
      <c r="AE646" s="268" t="s">
        <v>115</v>
      </c>
      <c r="AF646" s="269">
        <v>380</v>
      </c>
      <c r="AG646" s="270">
        <v>101.5</v>
      </c>
      <c r="AH646" s="248">
        <f t="shared" si="46"/>
        <v>38570</v>
      </c>
      <c r="AI646" s="249">
        <f t="shared" si="44"/>
        <v>43198.400000000001</v>
      </c>
      <c r="AJ646" s="250"/>
      <c r="AK646" s="250"/>
      <c r="AL646" s="250"/>
      <c r="AM646" s="52" t="s">
        <v>116</v>
      </c>
      <c r="AN646" s="60"/>
      <c r="AO646" s="60"/>
      <c r="AP646" s="60"/>
      <c r="AQ646" s="60"/>
      <c r="AR646" s="60" t="s">
        <v>2649</v>
      </c>
      <c r="AS646" s="60"/>
      <c r="AT646" s="60"/>
      <c r="AU646" s="60"/>
      <c r="AV646" s="90"/>
      <c r="AW646" s="90"/>
      <c r="AX646" s="90"/>
      <c r="AY646" s="90"/>
      <c r="BC646" s="50">
        <v>573</v>
      </c>
    </row>
    <row r="647" spans="1:257" s="252" customFormat="1" ht="12.95" customHeight="1">
      <c r="A647" s="211" t="s">
        <v>319</v>
      </c>
      <c r="B647" s="229"/>
      <c r="C647" s="229"/>
      <c r="D647" s="239">
        <v>270003349</v>
      </c>
      <c r="E647" s="321" t="s">
        <v>1376</v>
      </c>
      <c r="F647" s="240">
        <v>22100484</v>
      </c>
      <c r="G647" s="60"/>
      <c r="H647" s="60" t="s">
        <v>2650</v>
      </c>
      <c r="I647" s="60" t="s">
        <v>2638</v>
      </c>
      <c r="J647" s="60" t="s">
        <v>2651</v>
      </c>
      <c r="K647" s="60" t="s">
        <v>104</v>
      </c>
      <c r="L647" s="242" t="s">
        <v>105</v>
      </c>
      <c r="M647" s="60"/>
      <c r="N647" s="262" t="s">
        <v>106</v>
      </c>
      <c r="O647" s="262" t="s">
        <v>107</v>
      </c>
      <c r="P647" s="60" t="s">
        <v>108</v>
      </c>
      <c r="Q647" s="263" t="s">
        <v>1094</v>
      </c>
      <c r="R647" s="60" t="s">
        <v>110</v>
      </c>
      <c r="S647" s="262" t="s">
        <v>107</v>
      </c>
      <c r="T647" s="60" t="s">
        <v>122</v>
      </c>
      <c r="U647" s="60" t="s">
        <v>112</v>
      </c>
      <c r="V647" s="264">
        <v>60</v>
      </c>
      <c r="W647" s="60" t="s">
        <v>113</v>
      </c>
      <c r="X647" s="262"/>
      <c r="Y647" s="262"/>
      <c r="Z647" s="262"/>
      <c r="AA647" s="265"/>
      <c r="AB647" s="266">
        <v>90</v>
      </c>
      <c r="AC647" s="266">
        <v>10</v>
      </c>
      <c r="AD647" s="267" t="s">
        <v>129</v>
      </c>
      <c r="AE647" s="268" t="s">
        <v>115</v>
      </c>
      <c r="AF647" s="269">
        <v>311</v>
      </c>
      <c r="AG647" s="270">
        <v>84.51</v>
      </c>
      <c r="AH647" s="248">
        <f t="shared" si="46"/>
        <v>26282.61</v>
      </c>
      <c r="AI647" s="249">
        <f t="shared" si="44"/>
        <v>29436.523200000003</v>
      </c>
      <c r="AJ647" s="250"/>
      <c r="AK647" s="250"/>
      <c r="AL647" s="250"/>
      <c r="AM647" s="52" t="s">
        <v>116</v>
      </c>
      <c r="AN647" s="60"/>
      <c r="AO647" s="60"/>
      <c r="AP647" s="60"/>
      <c r="AQ647" s="60"/>
      <c r="AR647" s="60" t="s">
        <v>2652</v>
      </c>
      <c r="AS647" s="60"/>
      <c r="AT647" s="60"/>
      <c r="AU647" s="60"/>
      <c r="AV647" s="90"/>
      <c r="AW647" s="90"/>
      <c r="AX647" s="90"/>
      <c r="AY647" s="90"/>
      <c r="BC647" s="50">
        <v>574</v>
      </c>
    </row>
    <row r="648" spans="1:257" s="252" customFormat="1" ht="12.95" customHeight="1">
      <c r="A648" s="211" t="s">
        <v>319</v>
      </c>
      <c r="B648" s="229"/>
      <c r="C648" s="229"/>
      <c r="D648" s="239">
        <v>270003345</v>
      </c>
      <c r="E648" s="321" t="s">
        <v>1377</v>
      </c>
      <c r="F648" s="240">
        <v>22100485</v>
      </c>
      <c r="G648" s="60"/>
      <c r="H648" s="60" t="s">
        <v>2653</v>
      </c>
      <c r="I648" s="60" t="s">
        <v>2638</v>
      </c>
      <c r="J648" s="60" t="s">
        <v>2654</v>
      </c>
      <c r="K648" s="60" t="s">
        <v>104</v>
      </c>
      <c r="L648" s="242" t="s">
        <v>105</v>
      </c>
      <c r="M648" s="60"/>
      <c r="N648" s="262" t="s">
        <v>106</v>
      </c>
      <c r="O648" s="262" t="s">
        <v>107</v>
      </c>
      <c r="P648" s="60" t="s">
        <v>108</v>
      </c>
      <c r="Q648" s="263" t="s">
        <v>1094</v>
      </c>
      <c r="R648" s="60" t="s">
        <v>110</v>
      </c>
      <c r="S648" s="262" t="s">
        <v>107</v>
      </c>
      <c r="T648" s="60" t="s">
        <v>122</v>
      </c>
      <c r="U648" s="60" t="s">
        <v>112</v>
      </c>
      <c r="V648" s="264">
        <v>60</v>
      </c>
      <c r="W648" s="60" t="s">
        <v>113</v>
      </c>
      <c r="X648" s="262"/>
      <c r="Y648" s="262"/>
      <c r="Z648" s="262"/>
      <c r="AA648" s="265"/>
      <c r="AB648" s="266">
        <v>90</v>
      </c>
      <c r="AC648" s="266">
        <v>10</v>
      </c>
      <c r="AD648" s="267" t="s">
        <v>129</v>
      </c>
      <c r="AE648" s="268" t="s">
        <v>115</v>
      </c>
      <c r="AF648" s="269">
        <v>658</v>
      </c>
      <c r="AG648" s="270">
        <v>31.32</v>
      </c>
      <c r="AH648" s="248">
        <f t="shared" si="46"/>
        <v>20608.560000000001</v>
      </c>
      <c r="AI648" s="249">
        <f t="shared" si="44"/>
        <v>23081.587200000005</v>
      </c>
      <c r="AJ648" s="250"/>
      <c r="AK648" s="250"/>
      <c r="AL648" s="250"/>
      <c r="AM648" s="52" t="s">
        <v>116</v>
      </c>
      <c r="AN648" s="60"/>
      <c r="AO648" s="60"/>
      <c r="AP648" s="60"/>
      <c r="AQ648" s="60"/>
      <c r="AR648" s="60" t="s">
        <v>2655</v>
      </c>
      <c r="AS648" s="60"/>
      <c r="AT648" s="60"/>
      <c r="AU648" s="60"/>
      <c r="AV648" s="90"/>
      <c r="AW648" s="90"/>
      <c r="AX648" s="90"/>
      <c r="AY648" s="90"/>
      <c r="BC648" s="50">
        <v>575</v>
      </c>
    </row>
    <row r="649" spans="1:257" s="252" customFormat="1" ht="12.95" customHeight="1">
      <c r="A649" s="211" t="s">
        <v>350</v>
      </c>
      <c r="B649" s="229"/>
      <c r="C649" s="229"/>
      <c r="D649" s="239">
        <v>220034652</v>
      </c>
      <c r="E649" s="321" t="s">
        <v>3689</v>
      </c>
      <c r="F649" s="240">
        <v>22100691</v>
      </c>
      <c r="G649" s="38"/>
      <c r="H649" s="38" t="s">
        <v>2656</v>
      </c>
      <c r="I649" s="38" t="s">
        <v>2638</v>
      </c>
      <c r="J649" s="38" t="s">
        <v>2657</v>
      </c>
      <c r="K649" s="38" t="s">
        <v>104</v>
      </c>
      <c r="L649" s="242" t="s">
        <v>105</v>
      </c>
      <c r="M649" s="38"/>
      <c r="N649" s="40" t="s">
        <v>106</v>
      </c>
      <c r="O649" s="40" t="s">
        <v>107</v>
      </c>
      <c r="P649" s="38" t="s">
        <v>108</v>
      </c>
      <c r="Q649" s="40" t="s">
        <v>435</v>
      </c>
      <c r="R649" s="38" t="s">
        <v>110</v>
      </c>
      <c r="S649" s="40" t="s">
        <v>107</v>
      </c>
      <c r="T649" s="38" t="s">
        <v>122</v>
      </c>
      <c r="U649" s="38" t="s">
        <v>112</v>
      </c>
      <c r="V649" s="101">
        <v>60</v>
      </c>
      <c r="W649" s="38" t="s">
        <v>113</v>
      </c>
      <c r="X649" s="40"/>
      <c r="Y649" s="40"/>
      <c r="Z649" s="40"/>
      <c r="AA649" s="61"/>
      <c r="AB649" s="39">
        <v>90</v>
      </c>
      <c r="AC649" s="39">
        <v>10</v>
      </c>
      <c r="AD649" s="246" t="s">
        <v>129</v>
      </c>
      <c r="AE649" s="271" t="s">
        <v>115</v>
      </c>
      <c r="AF649" s="247">
        <v>9</v>
      </c>
      <c r="AG649" s="104">
        <v>3532</v>
      </c>
      <c r="AH649" s="248">
        <f t="shared" si="46"/>
        <v>31788</v>
      </c>
      <c r="AI649" s="249">
        <f t="shared" si="44"/>
        <v>35602.560000000005</v>
      </c>
      <c r="AJ649" s="250"/>
      <c r="AK649" s="250"/>
      <c r="AL649" s="250"/>
      <c r="AM649" s="36" t="s">
        <v>116</v>
      </c>
      <c r="AN649" s="38"/>
      <c r="AO649" s="38"/>
      <c r="AP649" s="38"/>
      <c r="AQ649" s="38"/>
      <c r="AR649" s="38" t="s">
        <v>2658</v>
      </c>
      <c r="AS649" s="38"/>
      <c r="AT649" s="38"/>
      <c r="AU649" s="38"/>
      <c r="AV649" s="90"/>
      <c r="AW649" s="90"/>
      <c r="AX649" s="90"/>
      <c r="AY649" s="90"/>
      <c r="BC649" s="50">
        <v>576</v>
      </c>
    </row>
    <row r="650" spans="1:257" s="252" customFormat="1" ht="12.95" customHeight="1">
      <c r="A650" s="211" t="s">
        <v>350</v>
      </c>
      <c r="B650" s="229"/>
      <c r="C650" s="229"/>
      <c r="D650" s="239">
        <v>220034665</v>
      </c>
      <c r="E650" s="321" t="s">
        <v>3690</v>
      </c>
      <c r="F650" s="240">
        <v>22100692</v>
      </c>
      <c r="G650" s="38"/>
      <c r="H650" s="38" t="s">
        <v>2656</v>
      </c>
      <c r="I650" s="38" t="s">
        <v>2638</v>
      </c>
      <c r="J650" s="38" t="s">
        <v>2657</v>
      </c>
      <c r="K650" s="38" t="s">
        <v>104</v>
      </c>
      <c r="L650" s="242" t="s">
        <v>105</v>
      </c>
      <c r="M650" s="38"/>
      <c r="N650" s="40" t="s">
        <v>106</v>
      </c>
      <c r="O650" s="40" t="s">
        <v>107</v>
      </c>
      <c r="P650" s="38" t="s">
        <v>108</v>
      </c>
      <c r="Q650" s="40" t="s">
        <v>435</v>
      </c>
      <c r="R650" s="38" t="s">
        <v>110</v>
      </c>
      <c r="S650" s="40" t="s">
        <v>107</v>
      </c>
      <c r="T650" s="38" t="s">
        <v>122</v>
      </c>
      <c r="U650" s="38" t="s">
        <v>112</v>
      </c>
      <c r="V650" s="101">
        <v>60</v>
      </c>
      <c r="W650" s="38" t="s">
        <v>113</v>
      </c>
      <c r="X650" s="40"/>
      <c r="Y650" s="40"/>
      <c r="Z650" s="40"/>
      <c r="AA650" s="61"/>
      <c r="AB650" s="39">
        <v>90</v>
      </c>
      <c r="AC650" s="39">
        <v>10</v>
      </c>
      <c r="AD650" s="246" t="s">
        <v>129</v>
      </c>
      <c r="AE650" s="271" t="s">
        <v>115</v>
      </c>
      <c r="AF650" s="247">
        <v>16</v>
      </c>
      <c r="AG650" s="104">
        <v>2142</v>
      </c>
      <c r="AH650" s="248">
        <f t="shared" si="46"/>
        <v>34272</v>
      </c>
      <c r="AI650" s="249">
        <f t="shared" si="44"/>
        <v>38384.640000000007</v>
      </c>
      <c r="AJ650" s="250"/>
      <c r="AK650" s="250"/>
      <c r="AL650" s="250"/>
      <c r="AM650" s="36" t="s">
        <v>116</v>
      </c>
      <c r="AN650" s="38"/>
      <c r="AO650" s="38"/>
      <c r="AP650" s="38"/>
      <c r="AQ650" s="38"/>
      <c r="AR650" s="38" t="s">
        <v>2659</v>
      </c>
      <c r="AS650" s="38"/>
      <c r="AT650" s="38"/>
      <c r="AU650" s="38"/>
      <c r="AV650" s="90"/>
      <c r="AW650" s="90"/>
      <c r="AX650" s="90"/>
      <c r="AY650" s="90"/>
      <c r="BC650" s="50">
        <v>577</v>
      </c>
    </row>
    <row r="651" spans="1:257" s="252" customFormat="1" ht="12.95" customHeight="1">
      <c r="A651" s="211" t="s">
        <v>350</v>
      </c>
      <c r="B651" s="229"/>
      <c r="C651" s="229"/>
      <c r="D651" s="239">
        <v>220034736</v>
      </c>
      <c r="E651" s="321" t="s">
        <v>3691</v>
      </c>
      <c r="F651" s="240">
        <v>22100693</v>
      </c>
      <c r="G651" s="38"/>
      <c r="H651" s="38" t="s">
        <v>2656</v>
      </c>
      <c r="I651" s="38" t="s">
        <v>2638</v>
      </c>
      <c r="J651" s="38" t="s">
        <v>2657</v>
      </c>
      <c r="K651" s="38" t="s">
        <v>104</v>
      </c>
      <c r="L651" s="242" t="s">
        <v>105</v>
      </c>
      <c r="M651" s="38"/>
      <c r="N651" s="40" t="s">
        <v>106</v>
      </c>
      <c r="O651" s="40" t="s">
        <v>107</v>
      </c>
      <c r="P651" s="38" t="s">
        <v>108</v>
      </c>
      <c r="Q651" s="40" t="s">
        <v>435</v>
      </c>
      <c r="R651" s="38" t="s">
        <v>110</v>
      </c>
      <c r="S651" s="40" t="s">
        <v>107</v>
      </c>
      <c r="T651" s="38" t="s">
        <v>122</v>
      </c>
      <c r="U651" s="38" t="s">
        <v>112</v>
      </c>
      <c r="V651" s="101">
        <v>60</v>
      </c>
      <c r="W651" s="38" t="s">
        <v>113</v>
      </c>
      <c r="X651" s="40"/>
      <c r="Y651" s="40"/>
      <c r="Z651" s="40"/>
      <c r="AA651" s="61"/>
      <c r="AB651" s="39">
        <v>90</v>
      </c>
      <c r="AC651" s="39">
        <v>10</v>
      </c>
      <c r="AD651" s="246" t="s">
        <v>129</v>
      </c>
      <c r="AE651" s="271" t="s">
        <v>115</v>
      </c>
      <c r="AF651" s="247">
        <v>6</v>
      </c>
      <c r="AG651" s="104">
        <v>7320</v>
      </c>
      <c r="AH651" s="248">
        <f t="shared" si="46"/>
        <v>43920</v>
      </c>
      <c r="AI651" s="249">
        <f t="shared" si="44"/>
        <v>49190.400000000001</v>
      </c>
      <c r="AJ651" s="250"/>
      <c r="AK651" s="250"/>
      <c r="AL651" s="250"/>
      <c r="AM651" s="36" t="s">
        <v>116</v>
      </c>
      <c r="AN651" s="38"/>
      <c r="AO651" s="38"/>
      <c r="AP651" s="38"/>
      <c r="AQ651" s="38"/>
      <c r="AR651" s="38" t="s">
        <v>2660</v>
      </c>
      <c r="AS651" s="38"/>
      <c r="AT651" s="38"/>
      <c r="AU651" s="38"/>
      <c r="AV651" s="90"/>
      <c r="AW651" s="90"/>
      <c r="AX651" s="90"/>
      <c r="AY651" s="90"/>
      <c r="BC651" s="50">
        <v>578</v>
      </c>
    </row>
    <row r="652" spans="1:257" s="252" customFormat="1" ht="12.95" customHeight="1">
      <c r="A652" s="211" t="s">
        <v>2152</v>
      </c>
      <c r="B652" s="229"/>
      <c r="C652" s="229"/>
      <c r="D652" s="239">
        <v>210028823</v>
      </c>
      <c r="E652" s="321" t="s">
        <v>3692</v>
      </c>
      <c r="F652" s="240">
        <v>22100716</v>
      </c>
      <c r="G652" s="253"/>
      <c r="H652" s="253" t="s">
        <v>2661</v>
      </c>
      <c r="I652" s="254" t="s">
        <v>2638</v>
      </c>
      <c r="J652" s="253" t="s">
        <v>2662</v>
      </c>
      <c r="K652" s="253" t="s">
        <v>104</v>
      </c>
      <c r="L652" s="242"/>
      <c r="M652" s="254"/>
      <c r="N652" s="255" t="s">
        <v>106</v>
      </c>
      <c r="O652" s="255" t="s">
        <v>107</v>
      </c>
      <c r="P652" s="253" t="s">
        <v>108</v>
      </c>
      <c r="Q652" s="243" t="s">
        <v>435</v>
      </c>
      <c r="R652" s="253" t="s">
        <v>110</v>
      </c>
      <c r="S652" s="255" t="s">
        <v>107</v>
      </c>
      <c r="T652" s="253" t="s">
        <v>122</v>
      </c>
      <c r="U652" s="253" t="s">
        <v>112</v>
      </c>
      <c r="V652" s="255">
        <v>60</v>
      </c>
      <c r="W652" s="254" t="s">
        <v>113</v>
      </c>
      <c r="X652" s="255"/>
      <c r="Y652" s="255"/>
      <c r="Z652" s="255"/>
      <c r="AA652" s="256"/>
      <c r="AB652" s="257">
        <v>90</v>
      </c>
      <c r="AC652" s="257">
        <v>10</v>
      </c>
      <c r="AD652" s="258" t="s">
        <v>129</v>
      </c>
      <c r="AE652" s="253" t="s">
        <v>115</v>
      </c>
      <c r="AF652" s="259">
        <v>25</v>
      </c>
      <c r="AG652" s="260">
        <v>1122.19</v>
      </c>
      <c r="AH652" s="248">
        <f t="shared" si="46"/>
        <v>28054.75</v>
      </c>
      <c r="AI652" s="249">
        <f t="shared" si="44"/>
        <v>31421.320000000003</v>
      </c>
      <c r="AJ652" s="250"/>
      <c r="AK652" s="250"/>
      <c r="AL652" s="250"/>
      <c r="AM652" s="261" t="s">
        <v>116</v>
      </c>
      <c r="AN652" s="253"/>
      <c r="AO652" s="253"/>
      <c r="AP652" s="253"/>
      <c r="AQ652" s="253"/>
      <c r="AR652" s="253" t="s">
        <v>2663</v>
      </c>
      <c r="AS652" s="253"/>
      <c r="AT652" s="253"/>
      <c r="AU652" s="253"/>
      <c r="AV652" s="90"/>
      <c r="AW652" s="90"/>
      <c r="AX652" s="90"/>
      <c r="AY652" s="90"/>
      <c r="BC652" s="50">
        <v>579</v>
      </c>
    </row>
    <row r="653" spans="1:257" s="252" customFormat="1" ht="12.95" customHeight="1">
      <c r="A653" s="211" t="s">
        <v>333</v>
      </c>
      <c r="B653" s="229"/>
      <c r="C653" s="229"/>
      <c r="D653" s="239">
        <v>220031702</v>
      </c>
      <c r="E653" s="321" t="s">
        <v>3693</v>
      </c>
      <c r="F653" s="240">
        <v>22100593</v>
      </c>
      <c r="G653" s="241"/>
      <c r="H653" s="241" t="s">
        <v>702</v>
      </c>
      <c r="I653" s="38" t="s">
        <v>699</v>
      </c>
      <c r="J653" s="241" t="s">
        <v>703</v>
      </c>
      <c r="K653" s="241" t="s">
        <v>104</v>
      </c>
      <c r="L653" s="242"/>
      <c r="M653" s="241"/>
      <c r="N653" s="243" t="s">
        <v>106</v>
      </c>
      <c r="O653" s="243" t="s">
        <v>107</v>
      </c>
      <c r="P653" s="241" t="s">
        <v>108</v>
      </c>
      <c r="Q653" s="243" t="s">
        <v>1094</v>
      </c>
      <c r="R653" s="241" t="s">
        <v>110</v>
      </c>
      <c r="S653" s="243" t="s">
        <v>107</v>
      </c>
      <c r="T653" s="241" t="s">
        <v>122</v>
      </c>
      <c r="U653" s="241" t="s">
        <v>112</v>
      </c>
      <c r="V653" s="243">
        <v>60</v>
      </c>
      <c r="W653" s="38" t="s">
        <v>113</v>
      </c>
      <c r="X653" s="243"/>
      <c r="Y653" s="243"/>
      <c r="Z653" s="243"/>
      <c r="AA653" s="244"/>
      <c r="AB653" s="245">
        <v>90</v>
      </c>
      <c r="AC653" s="245">
        <v>10</v>
      </c>
      <c r="AD653" s="246" t="s">
        <v>129</v>
      </c>
      <c r="AE653" s="241" t="s">
        <v>115</v>
      </c>
      <c r="AF653" s="247">
        <v>14</v>
      </c>
      <c r="AG653" s="104">
        <v>8988.5</v>
      </c>
      <c r="AH653" s="248">
        <f t="shared" si="46"/>
        <v>125839</v>
      </c>
      <c r="AI653" s="249">
        <f t="shared" si="44"/>
        <v>140939.68000000002</v>
      </c>
      <c r="AJ653" s="250"/>
      <c r="AK653" s="250"/>
      <c r="AL653" s="250"/>
      <c r="AM653" s="251" t="s">
        <v>116</v>
      </c>
      <c r="AN653" s="241"/>
      <c r="AO653" s="241"/>
      <c r="AP653" s="241"/>
      <c r="AQ653" s="241"/>
      <c r="AR653" s="38" t="s">
        <v>2664</v>
      </c>
      <c r="AS653" s="241"/>
      <c r="AT653" s="241"/>
      <c r="AU653" s="241"/>
      <c r="AV653" s="90"/>
      <c r="AW653" s="90"/>
      <c r="AX653" s="90"/>
      <c r="AY653" s="90"/>
      <c r="BC653" s="50">
        <v>580</v>
      </c>
    </row>
    <row r="654" spans="1:257" s="252" customFormat="1" ht="12.95" customHeight="1">
      <c r="A654" s="211" t="s">
        <v>333</v>
      </c>
      <c r="B654" s="229"/>
      <c r="C654" s="229"/>
      <c r="D654" s="239">
        <v>220033877</v>
      </c>
      <c r="E654" s="321" t="s">
        <v>3694</v>
      </c>
      <c r="F654" s="240">
        <v>22100594</v>
      </c>
      <c r="G654" s="241"/>
      <c r="H654" s="241" t="s">
        <v>702</v>
      </c>
      <c r="I654" s="38" t="s">
        <v>699</v>
      </c>
      <c r="J654" s="241" t="s">
        <v>703</v>
      </c>
      <c r="K654" s="241" t="s">
        <v>104</v>
      </c>
      <c r="L654" s="242"/>
      <c r="M654" s="241"/>
      <c r="N654" s="243" t="s">
        <v>106</v>
      </c>
      <c r="O654" s="243" t="s">
        <v>107</v>
      </c>
      <c r="P654" s="241" t="s">
        <v>108</v>
      </c>
      <c r="Q654" s="243" t="s">
        <v>1094</v>
      </c>
      <c r="R654" s="241" t="s">
        <v>110</v>
      </c>
      <c r="S654" s="243" t="s">
        <v>107</v>
      </c>
      <c r="T654" s="241" t="s">
        <v>122</v>
      </c>
      <c r="U654" s="241" t="s">
        <v>112</v>
      </c>
      <c r="V654" s="243">
        <v>60</v>
      </c>
      <c r="W654" s="38" t="s">
        <v>113</v>
      </c>
      <c r="X654" s="243"/>
      <c r="Y654" s="243"/>
      <c r="Z654" s="243"/>
      <c r="AA654" s="244"/>
      <c r="AB654" s="245">
        <v>90</v>
      </c>
      <c r="AC654" s="245">
        <v>10</v>
      </c>
      <c r="AD654" s="584" t="s">
        <v>129</v>
      </c>
      <c r="AE654" s="241" t="s">
        <v>115</v>
      </c>
      <c r="AF654" s="247">
        <v>12</v>
      </c>
      <c r="AG654" s="104">
        <v>2835</v>
      </c>
      <c r="AH654" s="248">
        <f t="shared" si="46"/>
        <v>34020</v>
      </c>
      <c r="AI654" s="249">
        <f t="shared" si="44"/>
        <v>38102.400000000001</v>
      </c>
      <c r="AJ654" s="250"/>
      <c r="AK654" s="250"/>
      <c r="AL654" s="250"/>
      <c r="AM654" s="251" t="s">
        <v>116</v>
      </c>
      <c r="AN654" s="241"/>
      <c r="AO654" s="241"/>
      <c r="AP654" s="241"/>
      <c r="AQ654" s="241"/>
      <c r="AR654" s="38" t="s">
        <v>2665</v>
      </c>
      <c r="AS654" s="241"/>
      <c r="AT654" s="241"/>
      <c r="AU654" s="241"/>
      <c r="AV654" s="90"/>
      <c r="AW654" s="90"/>
      <c r="AX654" s="90"/>
      <c r="AY654" s="90"/>
      <c r="BC654" s="50">
        <v>581</v>
      </c>
    </row>
    <row r="655" spans="1:257" s="252" customFormat="1" ht="12.95" customHeight="1">
      <c r="A655" s="211" t="s">
        <v>333</v>
      </c>
      <c r="B655" s="229"/>
      <c r="C655" s="229"/>
      <c r="D655" s="239">
        <v>120011363</v>
      </c>
      <c r="E655" s="321" t="s">
        <v>3695</v>
      </c>
      <c r="F655" s="240">
        <v>22100559</v>
      </c>
      <c r="G655" s="253"/>
      <c r="H655" s="253" t="s">
        <v>2666</v>
      </c>
      <c r="I655" s="254" t="s">
        <v>2667</v>
      </c>
      <c r="J655" s="253" t="s">
        <v>2668</v>
      </c>
      <c r="K655" s="253" t="s">
        <v>104</v>
      </c>
      <c r="L655" s="242"/>
      <c r="M655" s="254" t="s">
        <v>121</v>
      </c>
      <c r="N655" s="255" t="s">
        <v>83</v>
      </c>
      <c r="O655" s="255" t="s">
        <v>107</v>
      </c>
      <c r="P655" s="253" t="s">
        <v>108</v>
      </c>
      <c r="Q655" s="255" t="s">
        <v>2156</v>
      </c>
      <c r="R655" s="253" t="s">
        <v>110</v>
      </c>
      <c r="S655" s="255" t="s">
        <v>107</v>
      </c>
      <c r="T655" s="253" t="s">
        <v>122</v>
      </c>
      <c r="U655" s="253" t="s">
        <v>112</v>
      </c>
      <c r="V655" s="255">
        <v>60</v>
      </c>
      <c r="W655" s="254" t="s">
        <v>113</v>
      </c>
      <c r="X655" s="255"/>
      <c r="Y655" s="255"/>
      <c r="Z655" s="255"/>
      <c r="AA655" s="256">
        <v>30</v>
      </c>
      <c r="AB655" s="257">
        <v>60</v>
      </c>
      <c r="AC655" s="257">
        <v>10</v>
      </c>
      <c r="AD655" s="587" t="s">
        <v>129</v>
      </c>
      <c r="AE655" s="253" t="s">
        <v>115</v>
      </c>
      <c r="AF655" s="259">
        <v>1</v>
      </c>
      <c r="AG655" s="260">
        <v>2139000</v>
      </c>
      <c r="AH655" s="248">
        <f t="shared" si="46"/>
        <v>2139000</v>
      </c>
      <c r="AI655" s="249">
        <f t="shared" si="44"/>
        <v>2395680</v>
      </c>
      <c r="AJ655" s="250"/>
      <c r="AK655" s="250"/>
      <c r="AL655" s="250"/>
      <c r="AM655" s="261" t="s">
        <v>116</v>
      </c>
      <c r="AN655" s="253"/>
      <c r="AO655" s="253"/>
      <c r="AP655" s="253"/>
      <c r="AQ655" s="253"/>
      <c r="AR655" s="253" t="s">
        <v>2669</v>
      </c>
      <c r="AS655" s="253"/>
      <c r="AT655" s="253"/>
      <c r="AU655" s="253"/>
      <c r="AV655" s="90"/>
      <c r="AW655" s="90"/>
      <c r="AX655" s="90"/>
      <c r="AY655" s="90"/>
      <c r="BC655" s="50">
        <v>582</v>
      </c>
    </row>
    <row r="656" spans="1:257" s="252" customFormat="1" ht="12.95" customHeight="1">
      <c r="A656" s="211" t="s">
        <v>2539</v>
      </c>
      <c r="B656" s="229"/>
      <c r="C656" s="229"/>
      <c r="D656" s="239">
        <v>120011361</v>
      </c>
      <c r="E656" s="321" t="s">
        <v>3696</v>
      </c>
      <c r="F656" s="240">
        <v>22100522</v>
      </c>
      <c r="G656" s="241"/>
      <c r="H656" s="241" t="s">
        <v>2670</v>
      </c>
      <c r="I656" s="241" t="s">
        <v>2671</v>
      </c>
      <c r="J656" s="241" t="s">
        <v>2672</v>
      </c>
      <c r="K656" s="241" t="s">
        <v>104</v>
      </c>
      <c r="L656" s="242"/>
      <c r="M656" s="241"/>
      <c r="N656" s="243" t="s">
        <v>106</v>
      </c>
      <c r="O656" s="243" t="s">
        <v>107</v>
      </c>
      <c r="P656" s="241" t="s">
        <v>108</v>
      </c>
      <c r="Q656" s="243" t="s">
        <v>435</v>
      </c>
      <c r="R656" s="241" t="s">
        <v>110</v>
      </c>
      <c r="S656" s="243" t="s">
        <v>107</v>
      </c>
      <c r="T656" s="241" t="s">
        <v>122</v>
      </c>
      <c r="U656" s="241" t="s">
        <v>112</v>
      </c>
      <c r="V656" s="243">
        <v>90</v>
      </c>
      <c r="W656" s="38" t="s">
        <v>113</v>
      </c>
      <c r="X656" s="243"/>
      <c r="Y656" s="243"/>
      <c r="Z656" s="243"/>
      <c r="AA656" s="244"/>
      <c r="AB656" s="245">
        <v>90</v>
      </c>
      <c r="AC656" s="245">
        <v>10</v>
      </c>
      <c r="AD656" s="273" t="s">
        <v>129</v>
      </c>
      <c r="AE656" s="241" t="s">
        <v>115</v>
      </c>
      <c r="AF656" s="247">
        <v>1</v>
      </c>
      <c r="AG656" s="104">
        <v>3106090</v>
      </c>
      <c r="AH656" s="248">
        <f t="shared" si="46"/>
        <v>3106090</v>
      </c>
      <c r="AI656" s="249">
        <f t="shared" si="44"/>
        <v>3478820.8000000003</v>
      </c>
      <c r="AJ656" s="250"/>
      <c r="AK656" s="250"/>
      <c r="AL656" s="250"/>
      <c r="AM656" s="251" t="s">
        <v>116</v>
      </c>
      <c r="AN656" s="241"/>
      <c r="AO656" s="241"/>
      <c r="AP656" s="241"/>
      <c r="AQ656" s="241"/>
      <c r="AR656" s="241" t="s">
        <v>2673</v>
      </c>
      <c r="AS656" s="241"/>
      <c r="AT656" s="241"/>
      <c r="AU656" s="241"/>
      <c r="AV656" s="90"/>
      <c r="AW656" s="90"/>
      <c r="AX656" s="90"/>
      <c r="AY656" s="90"/>
      <c r="BC656" s="50">
        <v>583</v>
      </c>
    </row>
    <row r="657" spans="1:257" s="252" customFormat="1" ht="12.95" customHeight="1">
      <c r="A657" s="211" t="s">
        <v>2539</v>
      </c>
      <c r="B657" s="229"/>
      <c r="C657" s="229"/>
      <c r="D657" s="239">
        <v>120011362</v>
      </c>
      <c r="E657" s="321" t="s">
        <v>3697</v>
      </c>
      <c r="F657" s="240">
        <v>22100523</v>
      </c>
      <c r="G657" s="241"/>
      <c r="H657" s="241" t="s">
        <v>2670</v>
      </c>
      <c r="I657" s="241" t="s">
        <v>2671</v>
      </c>
      <c r="J657" s="241" t="s">
        <v>2672</v>
      </c>
      <c r="K657" s="241" t="s">
        <v>104</v>
      </c>
      <c r="L657" s="242"/>
      <c r="M657" s="241"/>
      <c r="N657" s="243" t="s">
        <v>106</v>
      </c>
      <c r="O657" s="243" t="s">
        <v>107</v>
      </c>
      <c r="P657" s="241" t="s">
        <v>108</v>
      </c>
      <c r="Q657" s="243" t="s">
        <v>435</v>
      </c>
      <c r="R657" s="241" t="s">
        <v>110</v>
      </c>
      <c r="S657" s="243" t="s">
        <v>107</v>
      </c>
      <c r="T657" s="241" t="s">
        <v>122</v>
      </c>
      <c r="U657" s="241" t="s">
        <v>112</v>
      </c>
      <c r="V657" s="243">
        <v>90</v>
      </c>
      <c r="W657" s="38" t="s">
        <v>113</v>
      </c>
      <c r="X657" s="243"/>
      <c r="Y657" s="243"/>
      <c r="Z657" s="243"/>
      <c r="AA657" s="244"/>
      <c r="AB657" s="245">
        <v>90</v>
      </c>
      <c r="AC657" s="245">
        <v>10</v>
      </c>
      <c r="AD657" s="273" t="s">
        <v>129</v>
      </c>
      <c r="AE657" s="241" t="s">
        <v>115</v>
      </c>
      <c r="AF657" s="247">
        <v>1</v>
      </c>
      <c r="AG657" s="104">
        <v>3185148.39</v>
      </c>
      <c r="AH657" s="248">
        <f t="shared" si="46"/>
        <v>3185148.39</v>
      </c>
      <c r="AI657" s="249">
        <f t="shared" si="44"/>
        <v>3567366.1968000005</v>
      </c>
      <c r="AJ657" s="250"/>
      <c r="AK657" s="250"/>
      <c r="AL657" s="250"/>
      <c r="AM657" s="251" t="s">
        <v>116</v>
      </c>
      <c r="AN657" s="241"/>
      <c r="AO657" s="241"/>
      <c r="AP657" s="241"/>
      <c r="AQ657" s="241"/>
      <c r="AR657" s="241" t="s">
        <v>2674</v>
      </c>
      <c r="AS657" s="241"/>
      <c r="AT657" s="241"/>
      <c r="AU657" s="241"/>
      <c r="AV657" s="90"/>
      <c r="AW657" s="90"/>
      <c r="AX657" s="90"/>
      <c r="AY657" s="90"/>
      <c r="BC657" s="50">
        <v>584</v>
      </c>
    </row>
    <row r="658" spans="1:257" s="252" customFormat="1" ht="12.95" customHeight="1">
      <c r="A658" s="211" t="s">
        <v>2539</v>
      </c>
      <c r="B658" s="229"/>
      <c r="C658" s="229"/>
      <c r="D658" s="239">
        <v>120011443</v>
      </c>
      <c r="E658" s="321" t="s">
        <v>3698</v>
      </c>
      <c r="F658" s="240">
        <v>22100524</v>
      </c>
      <c r="G658" s="241"/>
      <c r="H658" s="241" t="s">
        <v>2670</v>
      </c>
      <c r="I658" s="241" t="s">
        <v>2671</v>
      </c>
      <c r="J658" s="241" t="s">
        <v>2672</v>
      </c>
      <c r="K658" s="241" t="s">
        <v>104</v>
      </c>
      <c r="L658" s="242"/>
      <c r="M658" s="241"/>
      <c r="N658" s="243" t="s">
        <v>106</v>
      </c>
      <c r="O658" s="243" t="s">
        <v>107</v>
      </c>
      <c r="P658" s="241" t="s">
        <v>108</v>
      </c>
      <c r="Q658" s="243" t="s">
        <v>435</v>
      </c>
      <c r="R658" s="241" t="s">
        <v>110</v>
      </c>
      <c r="S658" s="243" t="s">
        <v>107</v>
      </c>
      <c r="T658" s="241" t="s">
        <v>122</v>
      </c>
      <c r="U658" s="241" t="s">
        <v>112</v>
      </c>
      <c r="V658" s="243">
        <v>90</v>
      </c>
      <c r="W658" s="38" t="s">
        <v>113</v>
      </c>
      <c r="X658" s="243"/>
      <c r="Y658" s="243"/>
      <c r="Z658" s="243"/>
      <c r="AA658" s="244"/>
      <c r="AB658" s="245">
        <v>90</v>
      </c>
      <c r="AC658" s="245">
        <v>10</v>
      </c>
      <c r="AD658" s="273" t="s">
        <v>129</v>
      </c>
      <c r="AE658" s="241" t="s">
        <v>115</v>
      </c>
      <c r="AF658" s="247">
        <v>1</v>
      </c>
      <c r="AG658" s="104">
        <v>3185148.39</v>
      </c>
      <c r="AH658" s="248">
        <f t="shared" si="46"/>
        <v>3185148.39</v>
      </c>
      <c r="AI658" s="249">
        <f t="shared" si="44"/>
        <v>3567366.1968000005</v>
      </c>
      <c r="AJ658" s="250"/>
      <c r="AK658" s="250"/>
      <c r="AL658" s="250"/>
      <c r="AM658" s="251" t="s">
        <v>116</v>
      </c>
      <c r="AN658" s="241"/>
      <c r="AO658" s="241"/>
      <c r="AP658" s="241"/>
      <c r="AQ658" s="241"/>
      <c r="AR658" s="241" t="s">
        <v>2675</v>
      </c>
      <c r="AS658" s="241"/>
      <c r="AT658" s="241"/>
      <c r="AU658" s="241"/>
      <c r="AV658" s="90"/>
      <c r="AW658" s="90"/>
      <c r="AX658" s="90"/>
      <c r="AY658" s="90"/>
      <c r="BC658" s="50">
        <v>585</v>
      </c>
    </row>
    <row r="659" spans="1:257" s="252" customFormat="1" ht="12.95" customHeight="1">
      <c r="A659" s="211" t="s">
        <v>2539</v>
      </c>
      <c r="B659" s="229"/>
      <c r="C659" s="229"/>
      <c r="D659" s="239">
        <v>120011444</v>
      </c>
      <c r="E659" s="321" t="s">
        <v>3699</v>
      </c>
      <c r="F659" s="240">
        <v>22100525</v>
      </c>
      <c r="G659" s="241"/>
      <c r="H659" s="241" t="s">
        <v>2670</v>
      </c>
      <c r="I659" s="241" t="s">
        <v>2671</v>
      </c>
      <c r="J659" s="241" t="s">
        <v>2672</v>
      </c>
      <c r="K659" s="241" t="s">
        <v>104</v>
      </c>
      <c r="L659" s="242"/>
      <c r="M659" s="241"/>
      <c r="N659" s="243" t="s">
        <v>106</v>
      </c>
      <c r="O659" s="243" t="s">
        <v>107</v>
      </c>
      <c r="P659" s="241" t="s">
        <v>108</v>
      </c>
      <c r="Q659" s="243" t="s">
        <v>435</v>
      </c>
      <c r="R659" s="241" t="s">
        <v>110</v>
      </c>
      <c r="S659" s="243" t="s">
        <v>107</v>
      </c>
      <c r="T659" s="241" t="s">
        <v>122</v>
      </c>
      <c r="U659" s="241" t="s">
        <v>112</v>
      </c>
      <c r="V659" s="243">
        <v>90</v>
      </c>
      <c r="W659" s="38" t="s">
        <v>113</v>
      </c>
      <c r="X659" s="243"/>
      <c r="Y659" s="243"/>
      <c r="Z659" s="243"/>
      <c r="AA659" s="244"/>
      <c r="AB659" s="245">
        <v>90</v>
      </c>
      <c r="AC659" s="245">
        <v>10</v>
      </c>
      <c r="AD659" s="273" t="s">
        <v>129</v>
      </c>
      <c r="AE659" s="241" t="s">
        <v>115</v>
      </c>
      <c r="AF659" s="247">
        <v>1</v>
      </c>
      <c r="AG659" s="104">
        <v>3416896.12</v>
      </c>
      <c r="AH659" s="248">
        <f t="shared" si="46"/>
        <v>3416896.12</v>
      </c>
      <c r="AI659" s="249">
        <f t="shared" si="44"/>
        <v>3826923.6544000003</v>
      </c>
      <c r="AJ659" s="250"/>
      <c r="AK659" s="250"/>
      <c r="AL659" s="250"/>
      <c r="AM659" s="251" t="s">
        <v>116</v>
      </c>
      <c r="AN659" s="241"/>
      <c r="AO659" s="241"/>
      <c r="AP659" s="241"/>
      <c r="AQ659" s="241"/>
      <c r="AR659" s="241" t="s">
        <v>2675</v>
      </c>
      <c r="AS659" s="241"/>
      <c r="AT659" s="241"/>
      <c r="AU659" s="241"/>
      <c r="AV659" s="90"/>
      <c r="AW659" s="90"/>
      <c r="AX659" s="90"/>
      <c r="AY659" s="90"/>
      <c r="BC659" s="50">
        <v>586</v>
      </c>
    </row>
    <row r="660" spans="1:257" s="252" customFormat="1" ht="12.95" customHeight="1">
      <c r="A660" s="211" t="s">
        <v>333</v>
      </c>
      <c r="B660" s="229"/>
      <c r="C660" s="229"/>
      <c r="D660" s="239">
        <v>210035597</v>
      </c>
      <c r="E660" s="321" t="s">
        <v>1308</v>
      </c>
      <c r="F660" s="240">
        <v>22100595</v>
      </c>
      <c r="G660" s="253"/>
      <c r="H660" s="253" t="s">
        <v>2676</v>
      </c>
      <c r="I660" s="254" t="s">
        <v>2677</v>
      </c>
      <c r="J660" s="253" t="s">
        <v>2678</v>
      </c>
      <c r="K660" s="253" t="s">
        <v>104</v>
      </c>
      <c r="L660" s="242"/>
      <c r="M660" s="253"/>
      <c r="N660" s="255" t="s">
        <v>106</v>
      </c>
      <c r="O660" s="255" t="s">
        <v>107</v>
      </c>
      <c r="P660" s="253" t="s">
        <v>108</v>
      </c>
      <c r="Q660" s="255" t="s">
        <v>1094</v>
      </c>
      <c r="R660" s="253" t="s">
        <v>110</v>
      </c>
      <c r="S660" s="255" t="s">
        <v>107</v>
      </c>
      <c r="T660" s="253" t="s">
        <v>122</v>
      </c>
      <c r="U660" s="253" t="s">
        <v>112</v>
      </c>
      <c r="V660" s="255">
        <v>60</v>
      </c>
      <c r="W660" s="254" t="s">
        <v>113</v>
      </c>
      <c r="X660" s="255"/>
      <c r="Y660" s="255"/>
      <c r="Z660" s="255"/>
      <c r="AA660" s="256"/>
      <c r="AB660" s="257">
        <v>90</v>
      </c>
      <c r="AC660" s="257">
        <v>10</v>
      </c>
      <c r="AD660" s="258" t="s">
        <v>145</v>
      </c>
      <c r="AE660" s="253" t="s">
        <v>115</v>
      </c>
      <c r="AF660" s="259">
        <v>8</v>
      </c>
      <c r="AG660" s="260">
        <v>114635.97</v>
      </c>
      <c r="AH660" s="248">
        <f t="shared" si="46"/>
        <v>917087.76</v>
      </c>
      <c r="AI660" s="249">
        <f t="shared" si="44"/>
        <v>1027138.2912000001</v>
      </c>
      <c r="AJ660" s="250"/>
      <c r="AK660" s="250"/>
      <c r="AL660" s="250"/>
      <c r="AM660" s="261" t="s">
        <v>116</v>
      </c>
      <c r="AN660" s="253"/>
      <c r="AO660" s="253"/>
      <c r="AP660" s="253"/>
      <c r="AQ660" s="253"/>
      <c r="AR660" s="253" t="s">
        <v>2679</v>
      </c>
      <c r="AS660" s="253"/>
      <c r="AT660" s="253"/>
      <c r="AU660" s="253"/>
      <c r="AV660" s="90"/>
      <c r="AW660" s="90"/>
      <c r="AX660" s="90"/>
      <c r="AY660" s="90"/>
      <c r="BC660" s="50">
        <v>587</v>
      </c>
    </row>
    <row r="661" spans="1:257" s="252" customFormat="1" ht="12.95" customHeight="1">
      <c r="A661" s="211" t="s">
        <v>333</v>
      </c>
      <c r="B661" s="229"/>
      <c r="C661" s="229"/>
      <c r="D661" s="239">
        <v>210027558</v>
      </c>
      <c r="E661" s="321" t="s">
        <v>3700</v>
      </c>
      <c r="F661" s="240">
        <v>22100560</v>
      </c>
      <c r="G661" s="253"/>
      <c r="H661" s="253" t="s">
        <v>2680</v>
      </c>
      <c r="I661" s="254" t="s">
        <v>2681</v>
      </c>
      <c r="J661" s="253" t="s">
        <v>2682</v>
      </c>
      <c r="K661" s="253" t="s">
        <v>104</v>
      </c>
      <c r="L661" s="242"/>
      <c r="M661" s="254"/>
      <c r="N661" s="255" t="s">
        <v>106</v>
      </c>
      <c r="O661" s="255" t="s">
        <v>107</v>
      </c>
      <c r="P661" s="253" t="s">
        <v>108</v>
      </c>
      <c r="Q661" s="255" t="s">
        <v>2156</v>
      </c>
      <c r="R661" s="253" t="s">
        <v>110</v>
      </c>
      <c r="S661" s="255" t="s">
        <v>107</v>
      </c>
      <c r="T661" s="253" t="s">
        <v>122</v>
      </c>
      <c r="U661" s="253" t="s">
        <v>112</v>
      </c>
      <c r="V661" s="255">
        <v>60</v>
      </c>
      <c r="W661" s="254" t="s">
        <v>113</v>
      </c>
      <c r="X661" s="255"/>
      <c r="Y661" s="255"/>
      <c r="Z661" s="255"/>
      <c r="AA661" s="256"/>
      <c r="AB661" s="257">
        <v>90</v>
      </c>
      <c r="AC661" s="257">
        <v>10</v>
      </c>
      <c r="AD661" s="258" t="s">
        <v>129</v>
      </c>
      <c r="AE661" s="253" t="s">
        <v>115</v>
      </c>
      <c r="AF661" s="259">
        <v>10</v>
      </c>
      <c r="AG661" s="260">
        <v>65958</v>
      </c>
      <c r="AH661" s="248">
        <f t="shared" si="46"/>
        <v>659580</v>
      </c>
      <c r="AI661" s="249">
        <f t="shared" ref="AI661:AI698" si="47">AH661*1.12</f>
        <v>738729.60000000009</v>
      </c>
      <c r="AJ661" s="250"/>
      <c r="AK661" s="250"/>
      <c r="AL661" s="250"/>
      <c r="AM661" s="261" t="s">
        <v>116</v>
      </c>
      <c r="AN661" s="253"/>
      <c r="AO661" s="253"/>
      <c r="AP661" s="253"/>
      <c r="AQ661" s="253"/>
      <c r="AR661" s="253" t="s">
        <v>2683</v>
      </c>
      <c r="AS661" s="253"/>
      <c r="AT661" s="253"/>
      <c r="AU661" s="253"/>
      <c r="AV661" s="90"/>
      <c r="AW661" s="90"/>
      <c r="AX661" s="90"/>
      <c r="AY661" s="90"/>
      <c r="BC661" s="50">
        <v>588</v>
      </c>
    </row>
    <row r="662" spans="1:257" s="252" customFormat="1" ht="12.95" customHeight="1">
      <c r="A662" s="211" t="s">
        <v>333</v>
      </c>
      <c r="B662" s="229"/>
      <c r="C662" s="229"/>
      <c r="D662" s="239">
        <v>210028853</v>
      </c>
      <c r="E662" s="321" t="s">
        <v>3701</v>
      </c>
      <c r="F662" s="240">
        <v>22100561</v>
      </c>
      <c r="G662" s="253"/>
      <c r="H662" s="253" t="s">
        <v>2684</v>
      </c>
      <c r="I662" s="254" t="s">
        <v>2681</v>
      </c>
      <c r="J662" s="253" t="s">
        <v>2685</v>
      </c>
      <c r="K662" s="253" t="s">
        <v>104</v>
      </c>
      <c r="L662" s="242"/>
      <c r="M662" s="254"/>
      <c r="N662" s="255" t="s">
        <v>106</v>
      </c>
      <c r="O662" s="255" t="s">
        <v>107</v>
      </c>
      <c r="P662" s="253" t="s">
        <v>108</v>
      </c>
      <c r="Q662" s="255" t="s">
        <v>2156</v>
      </c>
      <c r="R662" s="253" t="s">
        <v>110</v>
      </c>
      <c r="S662" s="255" t="s">
        <v>107</v>
      </c>
      <c r="T662" s="253" t="s">
        <v>122</v>
      </c>
      <c r="U662" s="253" t="s">
        <v>112</v>
      </c>
      <c r="V662" s="255">
        <v>60</v>
      </c>
      <c r="W662" s="254" t="s">
        <v>113</v>
      </c>
      <c r="X662" s="255"/>
      <c r="Y662" s="255"/>
      <c r="Z662" s="255"/>
      <c r="AA662" s="256"/>
      <c r="AB662" s="257">
        <v>90</v>
      </c>
      <c r="AC662" s="257">
        <v>10</v>
      </c>
      <c r="AD662" s="258" t="s">
        <v>129</v>
      </c>
      <c r="AE662" s="253" t="s">
        <v>115</v>
      </c>
      <c r="AF662" s="259">
        <v>1</v>
      </c>
      <c r="AG662" s="260">
        <v>525926</v>
      </c>
      <c r="AH662" s="248">
        <f t="shared" si="46"/>
        <v>525926</v>
      </c>
      <c r="AI662" s="249">
        <f t="shared" si="47"/>
        <v>589037.12000000011</v>
      </c>
      <c r="AJ662" s="250"/>
      <c r="AK662" s="250"/>
      <c r="AL662" s="250"/>
      <c r="AM662" s="261" t="s">
        <v>116</v>
      </c>
      <c r="AN662" s="253"/>
      <c r="AO662" s="253"/>
      <c r="AP662" s="253"/>
      <c r="AQ662" s="253"/>
      <c r="AR662" s="253" t="s">
        <v>2686</v>
      </c>
      <c r="AS662" s="253"/>
      <c r="AT662" s="253"/>
      <c r="AU662" s="253"/>
      <c r="AV662" s="90"/>
      <c r="AW662" s="90"/>
      <c r="AX662" s="90"/>
      <c r="AY662" s="90"/>
      <c r="BC662" s="50">
        <v>589</v>
      </c>
    </row>
    <row r="663" spans="1:257" s="252" customFormat="1" ht="12.95" customHeight="1">
      <c r="A663" s="211" t="s">
        <v>333</v>
      </c>
      <c r="B663" s="229"/>
      <c r="C663" s="229"/>
      <c r="D663" s="239">
        <v>210033774</v>
      </c>
      <c r="E663" s="321" t="s">
        <v>3702</v>
      </c>
      <c r="F663" s="240">
        <v>22100562</v>
      </c>
      <c r="G663" s="253"/>
      <c r="H663" s="253" t="s">
        <v>2684</v>
      </c>
      <c r="I663" s="254" t="s">
        <v>2681</v>
      </c>
      <c r="J663" s="253" t="s">
        <v>2685</v>
      </c>
      <c r="K663" s="253" t="s">
        <v>104</v>
      </c>
      <c r="L663" s="242"/>
      <c r="M663" s="254"/>
      <c r="N663" s="255" t="s">
        <v>106</v>
      </c>
      <c r="O663" s="255" t="s">
        <v>107</v>
      </c>
      <c r="P663" s="253" t="s">
        <v>108</v>
      </c>
      <c r="Q663" s="255" t="s">
        <v>2156</v>
      </c>
      <c r="R663" s="253" t="s">
        <v>110</v>
      </c>
      <c r="S663" s="255" t="s">
        <v>107</v>
      </c>
      <c r="T663" s="253" t="s">
        <v>122</v>
      </c>
      <c r="U663" s="253" t="s">
        <v>112</v>
      </c>
      <c r="V663" s="255">
        <v>60</v>
      </c>
      <c r="W663" s="254" t="s">
        <v>113</v>
      </c>
      <c r="X663" s="255"/>
      <c r="Y663" s="255"/>
      <c r="Z663" s="255"/>
      <c r="AA663" s="256"/>
      <c r="AB663" s="257">
        <v>90</v>
      </c>
      <c r="AC663" s="257">
        <v>10</v>
      </c>
      <c r="AD663" s="258" t="s">
        <v>129</v>
      </c>
      <c r="AE663" s="253" t="s">
        <v>115</v>
      </c>
      <c r="AF663" s="259">
        <v>30</v>
      </c>
      <c r="AG663" s="260">
        <v>85402.5</v>
      </c>
      <c r="AH663" s="248">
        <f t="shared" si="46"/>
        <v>2562075</v>
      </c>
      <c r="AI663" s="249">
        <f t="shared" si="47"/>
        <v>2869524.0000000005</v>
      </c>
      <c r="AJ663" s="250"/>
      <c r="AK663" s="250"/>
      <c r="AL663" s="250"/>
      <c r="AM663" s="261" t="s">
        <v>116</v>
      </c>
      <c r="AN663" s="253"/>
      <c r="AO663" s="253"/>
      <c r="AP663" s="253"/>
      <c r="AQ663" s="253"/>
      <c r="AR663" s="253" t="s">
        <v>2687</v>
      </c>
      <c r="AS663" s="253"/>
      <c r="AT663" s="253"/>
      <c r="AU663" s="253"/>
      <c r="AV663" s="90"/>
      <c r="AW663" s="90"/>
      <c r="AX663" s="90"/>
      <c r="AY663" s="90"/>
      <c r="BC663" s="50">
        <v>590</v>
      </c>
    </row>
    <row r="664" spans="1:257" s="252" customFormat="1" ht="12.95" customHeight="1">
      <c r="A664" s="211" t="s">
        <v>333</v>
      </c>
      <c r="B664" s="229"/>
      <c r="C664" s="229"/>
      <c r="D664" s="239">
        <v>210033862</v>
      </c>
      <c r="E664" s="321" t="s">
        <v>3703</v>
      </c>
      <c r="F664" s="240">
        <v>22100563</v>
      </c>
      <c r="G664" s="253"/>
      <c r="H664" s="253" t="s">
        <v>2684</v>
      </c>
      <c r="I664" s="254" t="s">
        <v>2681</v>
      </c>
      <c r="J664" s="253" t="s">
        <v>2685</v>
      </c>
      <c r="K664" s="253" t="s">
        <v>104</v>
      </c>
      <c r="L664" s="242"/>
      <c r="M664" s="254"/>
      <c r="N664" s="255" t="s">
        <v>106</v>
      </c>
      <c r="O664" s="255" t="s">
        <v>107</v>
      </c>
      <c r="P664" s="253" t="s">
        <v>108</v>
      </c>
      <c r="Q664" s="255" t="s">
        <v>2156</v>
      </c>
      <c r="R664" s="253" t="s">
        <v>110</v>
      </c>
      <c r="S664" s="255" t="s">
        <v>107</v>
      </c>
      <c r="T664" s="253" t="s">
        <v>122</v>
      </c>
      <c r="U664" s="253" t="s">
        <v>112</v>
      </c>
      <c r="V664" s="255">
        <v>60</v>
      </c>
      <c r="W664" s="254" t="s">
        <v>113</v>
      </c>
      <c r="X664" s="255"/>
      <c r="Y664" s="255"/>
      <c r="Z664" s="255"/>
      <c r="AA664" s="256"/>
      <c r="AB664" s="257">
        <v>90</v>
      </c>
      <c r="AC664" s="257">
        <v>10</v>
      </c>
      <c r="AD664" s="258" t="s">
        <v>129</v>
      </c>
      <c r="AE664" s="253" t="s">
        <v>115</v>
      </c>
      <c r="AF664" s="259">
        <v>2</v>
      </c>
      <c r="AG664" s="260">
        <v>283877.5</v>
      </c>
      <c r="AH664" s="248">
        <f t="shared" si="46"/>
        <v>567755</v>
      </c>
      <c r="AI664" s="249">
        <f t="shared" si="47"/>
        <v>635885.60000000009</v>
      </c>
      <c r="AJ664" s="250"/>
      <c r="AK664" s="250"/>
      <c r="AL664" s="250"/>
      <c r="AM664" s="261" t="s">
        <v>116</v>
      </c>
      <c r="AN664" s="253"/>
      <c r="AO664" s="253"/>
      <c r="AP664" s="253"/>
      <c r="AQ664" s="253"/>
      <c r="AR664" s="253" t="s">
        <v>2688</v>
      </c>
      <c r="AS664" s="253"/>
      <c r="AT664" s="253"/>
      <c r="AU664" s="253"/>
      <c r="AV664" s="90"/>
      <c r="AW664" s="90"/>
      <c r="AX664" s="90"/>
      <c r="AY664" s="90"/>
      <c r="BC664" s="50">
        <v>591</v>
      </c>
    </row>
    <row r="665" spans="1:257" s="252" customFormat="1" ht="12.95" customHeight="1">
      <c r="A665" s="211" t="s">
        <v>333</v>
      </c>
      <c r="B665" s="229"/>
      <c r="C665" s="229"/>
      <c r="D665" s="239">
        <v>210035318</v>
      </c>
      <c r="E665" s="321" t="s">
        <v>3704</v>
      </c>
      <c r="F665" s="240">
        <v>22100564</v>
      </c>
      <c r="G665" s="253"/>
      <c r="H665" s="253" t="s">
        <v>2684</v>
      </c>
      <c r="I665" s="254" t="s">
        <v>2681</v>
      </c>
      <c r="J665" s="253" t="s">
        <v>2685</v>
      </c>
      <c r="K665" s="253" t="s">
        <v>104</v>
      </c>
      <c r="L665" s="242"/>
      <c r="M665" s="254"/>
      <c r="N665" s="255" t="s">
        <v>106</v>
      </c>
      <c r="O665" s="255" t="s">
        <v>107</v>
      </c>
      <c r="P665" s="253" t="s">
        <v>108</v>
      </c>
      <c r="Q665" s="255" t="s">
        <v>2156</v>
      </c>
      <c r="R665" s="253" t="s">
        <v>110</v>
      </c>
      <c r="S665" s="255" t="s">
        <v>107</v>
      </c>
      <c r="T665" s="253" t="s">
        <v>122</v>
      </c>
      <c r="U665" s="253" t="s">
        <v>112</v>
      </c>
      <c r="V665" s="255">
        <v>60</v>
      </c>
      <c r="W665" s="254" t="s">
        <v>113</v>
      </c>
      <c r="X665" s="255"/>
      <c r="Y665" s="255"/>
      <c r="Z665" s="255"/>
      <c r="AA665" s="256"/>
      <c r="AB665" s="257">
        <v>90</v>
      </c>
      <c r="AC665" s="257">
        <v>10</v>
      </c>
      <c r="AD665" s="258" t="s">
        <v>129</v>
      </c>
      <c r="AE665" s="253" t="s">
        <v>115</v>
      </c>
      <c r="AF665" s="259">
        <v>7</v>
      </c>
      <c r="AG665" s="260">
        <v>144095</v>
      </c>
      <c r="AH665" s="248">
        <f t="shared" si="46"/>
        <v>1008665</v>
      </c>
      <c r="AI665" s="249">
        <f t="shared" si="47"/>
        <v>1129704.8</v>
      </c>
      <c r="AJ665" s="250"/>
      <c r="AK665" s="250"/>
      <c r="AL665" s="250"/>
      <c r="AM665" s="261" t="s">
        <v>116</v>
      </c>
      <c r="AN665" s="253"/>
      <c r="AO665" s="253"/>
      <c r="AP665" s="253"/>
      <c r="AQ665" s="253"/>
      <c r="AR665" s="253" t="s">
        <v>2689</v>
      </c>
      <c r="AS665" s="253"/>
      <c r="AT665" s="253"/>
      <c r="AU665" s="253"/>
      <c r="AV665" s="90"/>
      <c r="AW665" s="90"/>
      <c r="AX665" s="90"/>
      <c r="AY665" s="90"/>
      <c r="BC665" s="50">
        <v>592</v>
      </c>
    </row>
    <row r="666" spans="1:257" s="252" customFormat="1" ht="12.95" customHeight="1">
      <c r="A666" s="211" t="s">
        <v>350</v>
      </c>
      <c r="B666" s="229"/>
      <c r="C666" s="229"/>
      <c r="D666" s="239">
        <v>220034765</v>
      </c>
      <c r="E666" s="321" t="s">
        <v>3705</v>
      </c>
      <c r="F666" s="240">
        <v>22100694</v>
      </c>
      <c r="G666" s="38"/>
      <c r="H666" s="38" t="s">
        <v>2690</v>
      </c>
      <c r="I666" s="38" t="s">
        <v>2691</v>
      </c>
      <c r="J666" s="38" t="s">
        <v>2692</v>
      </c>
      <c r="K666" s="38" t="s">
        <v>104</v>
      </c>
      <c r="L666" s="242" t="s">
        <v>105</v>
      </c>
      <c r="M666" s="38"/>
      <c r="N666" s="40" t="s">
        <v>106</v>
      </c>
      <c r="O666" s="40" t="s">
        <v>107</v>
      </c>
      <c r="P666" s="38" t="s">
        <v>108</v>
      </c>
      <c r="Q666" s="40" t="s">
        <v>435</v>
      </c>
      <c r="R666" s="38" t="s">
        <v>110</v>
      </c>
      <c r="S666" s="40" t="s">
        <v>107</v>
      </c>
      <c r="T666" s="38" t="s">
        <v>122</v>
      </c>
      <c r="U666" s="38" t="s">
        <v>112</v>
      </c>
      <c r="V666" s="101">
        <v>60</v>
      </c>
      <c r="W666" s="38" t="s">
        <v>113</v>
      </c>
      <c r="X666" s="40"/>
      <c r="Y666" s="40"/>
      <c r="Z666" s="40"/>
      <c r="AA666" s="61"/>
      <c r="AB666" s="39">
        <v>90</v>
      </c>
      <c r="AC666" s="39">
        <v>10</v>
      </c>
      <c r="AD666" s="246" t="s">
        <v>129</v>
      </c>
      <c r="AE666" s="271" t="s">
        <v>115</v>
      </c>
      <c r="AF666" s="247">
        <v>11</v>
      </c>
      <c r="AG666" s="104">
        <v>262500</v>
      </c>
      <c r="AH666" s="248">
        <f t="shared" si="46"/>
        <v>2887500</v>
      </c>
      <c r="AI666" s="249">
        <f t="shared" si="47"/>
        <v>3234000.0000000005</v>
      </c>
      <c r="AJ666" s="250"/>
      <c r="AK666" s="250"/>
      <c r="AL666" s="250"/>
      <c r="AM666" s="36" t="s">
        <v>116</v>
      </c>
      <c r="AN666" s="38"/>
      <c r="AO666" s="38"/>
      <c r="AP666" s="38"/>
      <c r="AQ666" s="38"/>
      <c r="AR666" s="38" t="s">
        <v>2693</v>
      </c>
      <c r="AS666" s="38"/>
      <c r="AT666" s="38"/>
      <c r="AU666" s="38"/>
      <c r="AV666" s="90"/>
      <c r="AW666" s="90"/>
      <c r="AX666" s="90"/>
      <c r="AY666" s="90"/>
      <c r="BC666" s="50">
        <v>593</v>
      </c>
    </row>
    <row r="667" spans="1:257" s="252" customFormat="1" ht="12.95" customHeight="1">
      <c r="A667" s="211" t="s">
        <v>350</v>
      </c>
      <c r="B667" s="229"/>
      <c r="C667" s="229"/>
      <c r="D667" s="239">
        <v>220034669</v>
      </c>
      <c r="E667" s="321" t="s">
        <v>3706</v>
      </c>
      <c r="F667" s="240">
        <v>22100695</v>
      </c>
      <c r="G667" s="38"/>
      <c r="H667" s="38" t="s">
        <v>2694</v>
      </c>
      <c r="I667" s="38" t="s">
        <v>2691</v>
      </c>
      <c r="J667" s="38" t="s">
        <v>2695</v>
      </c>
      <c r="K667" s="38" t="s">
        <v>104</v>
      </c>
      <c r="L667" s="242" t="s">
        <v>105</v>
      </c>
      <c r="M667" s="38"/>
      <c r="N667" s="40" t="s">
        <v>106</v>
      </c>
      <c r="O667" s="40" t="s">
        <v>107</v>
      </c>
      <c r="P667" s="38" t="s">
        <v>108</v>
      </c>
      <c r="Q667" s="40" t="s">
        <v>435</v>
      </c>
      <c r="R667" s="38" t="s">
        <v>110</v>
      </c>
      <c r="S667" s="40" t="s">
        <v>107</v>
      </c>
      <c r="T667" s="38" t="s">
        <v>122</v>
      </c>
      <c r="U667" s="38" t="s">
        <v>112</v>
      </c>
      <c r="V667" s="101">
        <v>60</v>
      </c>
      <c r="W667" s="38" t="s">
        <v>113</v>
      </c>
      <c r="X667" s="40"/>
      <c r="Y667" s="40"/>
      <c r="Z667" s="40"/>
      <c r="AA667" s="61"/>
      <c r="AB667" s="39">
        <v>90</v>
      </c>
      <c r="AC667" s="39">
        <v>10</v>
      </c>
      <c r="AD667" s="246" t="s">
        <v>129</v>
      </c>
      <c r="AE667" s="271" t="s">
        <v>115</v>
      </c>
      <c r="AF667" s="247">
        <v>10</v>
      </c>
      <c r="AG667" s="104">
        <v>282000</v>
      </c>
      <c r="AH667" s="248">
        <f t="shared" si="46"/>
        <v>2820000</v>
      </c>
      <c r="AI667" s="249">
        <f t="shared" si="47"/>
        <v>3158400.0000000005</v>
      </c>
      <c r="AJ667" s="250"/>
      <c r="AK667" s="250"/>
      <c r="AL667" s="250"/>
      <c r="AM667" s="36" t="s">
        <v>116</v>
      </c>
      <c r="AN667" s="38"/>
      <c r="AO667" s="38"/>
      <c r="AP667" s="38"/>
      <c r="AQ667" s="38"/>
      <c r="AR667" s="38" t="s">
        <v>2696</v>
      </c>
      <c r="AS667" s="38"/>
      <c r="AT667" s="38"/>
      <c r="AU667" s="38"/>
      <c r="AV667" s="90"/>
      <c r="AW667" s="90"/>
      <c r="AX667" s="90"/>
      <c r="AY667" s="90"/>
      <c r="BC667" s="50">
        <v>594</v>
      </c>
    </row>
    <row r="668" spans="1:257" s="252" customFormat="1" ht="12.95" customHeight="1">
      <c r="A668" s="211" t="s">
        <v>350</v>
      </c>
      <c r="B668" s="229"/>
      <c r="C668" s="229"/>
      <c r="D668" s="239">
        <v>250002229</v>
      </c>
      <c r="E668" s="321" t="s">
        <v>1542</v>
      </c>
      <c r="F668" s="240">
        <v>22100696</v>
      </c>
      <c r="G668" s="38"/>
      <c r="H668" s="38" t="s">
        <v>2697</v>
      </c>
      <c r="I668" s="38" t="s">
        <v>205</v>
      </c>
      <c r="J668" s="38" t="s">
        <v>2698</v>
      </c>
      <c r="K668" s="38" t="s">
        <v>104</v>
      </c>
      <c r="L668" s="242" t="s">
        <v>105</v>
      </c>
      <c r="M668" s="38"/>
      <c r="N668" s="40" t="s">
        <v>106</v>
      </c>
      <c r="O668" s="40" t="s">
        <v>107</v>
      </c>
      <c r="P668" s="38" t="s">
        <v>108</v>
      </c>
      <c r="Q668" s="40" t="s">
        <v>435</v>
      </c>
      <c r="R668" s="38" t="s">
        <v>110</v>
      </c>
      <c r="S668" s="40" t="s">
        <v>107</v>
      </c>
      <c r="T668" s="38" t="s">
        <v>122</v>
      </c>
      <c r="U668" s="38" t="s">
        <v>112</v>
      </c>
      <c r="V668" s="101">
        <v>60</v>
      </c>
      <c r="W668" s="38" t="s">
        <v>113</v>
      </c>
      <c r="X668" s="40"/>
      <c r="Y668" s="40"/>
      <c r="Z668" s="40"/>
      <c r="AA668" s="61"/>
      <c r="AB668" s="39">
        <v>90</v>
      </c>
      <c r="AC668" s="39">
        <v>10</v>
      </c>
      <c r="AD668" s="246" t="s">
        <v>129</v>
      </c>
      <c r="AE668" s="271" t="s">
        <v>115</v>
      </c>
      <c r="AF668" s="247">
        <v>60</v>
      </c>
      <c r="AG668" s="104">
        <v>1287.28</v>
      </c>
      <c r="AH668" s="248">
        <f t="shared" si="46"/>
        <v>77236.800000000003</v>
      </c>
      <c r="AI668" s="249">
        <f t="shared" si="47"/>
        <v>86505.216000000015</v>
      </c>
      <c r="AJ668" s="250"/>
      <c r="AK668" s="250"/>
      <c r="AL668" s="250"/>
      <c r="AM668" s="36" t="s">
        <v>116</v>
      </c>
      <c r="AN668" s="38"/>
      <c r="AO668" s="38"/>
      <c r="AP668" s="38"/>
      <c r="AQ668" s="38"/>
      <c r="AR668" s="38" t="s">
        <v>2699</v>
      </c>
      <c r="AS668" s="38"/>
      <c r="AT668" s="38"/>
      <c r="AU668" s="38"/>
      <c r="AV668" s="90"/>
      <c r="AW668" s="90"/>
      <c r="AX668" s="90"/>
      <c r="AY668" s="90"/>
      <c r="BC668" s="50">
        <v>595</v>
      </c>
    </row>
    <row r="669" spans="1:257" s="252" customFormat="1" ht="12.95" customHeight="1">
      <c r="A669" s="211" t="s">
        <v>319</v>
      </c>
      <c r="B669" s="229"/>
      <c r="C669" s="229"/>
      <c r="D669" s="239">
        <v>270006745</v>
      </c>
      <c r="E669" s="321" t="s">
        <v>3707</v>
      </c>
      <c r="F669" s="240">
        <v>22100486</v>
      </c>
      <c r="G669" s="60"/>
      <c r="H669" s="60" t="s">
        <v>2700</v>
      </c>
      <c r="I669" s="60" t="s">
        <v>2701</v>
      </c>
      <c r="J669" s="60" t="s">
        <v>2702</v>
      </c>
      <c r="K669" s="60" t="s">
        <v>104</v>
      </c>
      <c r="L669" s="242" t="s">
        <v>105</v>
      </c>
      <c r="M669" s="60"/>
      <c r="N669" s="262" t="s">
        <v>106</v>
      </c>
      <c r="O669" s="262" t="s">
        <v>107</v>
      </c>
      <c r="P669" s="60" t="s">
        <v>108</v>
      </c>
      <c r="Q669" s="263" t="s">
        <v>1094</v>
      </c>
      <c r="R669" s="60" t="s">
        <v>110</v>
      </c>
      <c r="S669" s="262" t="s">
        <v>107</v>
      </c>
      <c r="T669" s="60" t="s">
        <v>122</v>
      </c>
      <c r="U669" s="60" t="s">
        <v>112</v>
      </c>
      <c r="V669" s="264">
        <v>60</v>
      </c>
      <c r="W669" s="60" t="s">
        <v>113</v>
      </c>
      <c r="X669" s="262"/>
      <c r="Y669" s="262"/>
      <c r="Z669" s="262"/>
      <c r="AA669" s="265"/>
      <c r="AB669" s="266">
        <v>90</v>
      </c>
      <c r="AC669" s="266">
        <v>10</v>
      </c>
      <c r="AD669" s="267" t="s">
        <v>129</v>
      </c>
      <c r="AE669" s="268" t="s">
        <v>115</v>
      </c>
      <c r="AF669" s="269">
        <v>2795</v>
      </c>
      <c r="AG669" s="270">
        <v>149.5</v>
      </c>
      <c r="AH669" s="248">
        <f t="shared" si="46"/>
        <v>417852.5</v>
      </c>
      <c r="AI669" s="249">
        <f t="shared" si="47"/>
        <v>467994.80000000005</v>
      </c>
      <c r="AJ669" s="250"/>
      <c r="AK669" s="250"/>
      <c r="AL669" s="250"/>
      <c r="AM669" s="52" t="s">
        <v>116</v>
      </c>
      <c r="AN669" s="60"/>
      <c r="AO669" s="60"/>
      <c r="AP669" s="60"/>
      <c r="AQ669" s="60"/>
      <c r="AR669" s="60" t="s">
        <v>2703</v>
      </c>
      <c r="AS669" s="60"/>
      <c r="AT669" s="60"/>
      <c r="AU669" s="60"/>
      <c r="AV669" s="90"/>
      <c r="AW669" s="90"/>
      <c r="AX669" s="90"/>
      <c r="AY669" s="90"/>
      <c r="BC669" s="50">
        <v>596</v>
      </c>
    </row>
    <row r="670" spans="1:257" s="252" customFormat="1" ht="12.95" customHeight="1">
      <c r="A670" s="211" t="s">
        <v>350</v>
      </c>
      <c r="B670" s="229"/>
      <c r="C670" s="229"/>
      <c r="D670" s="239">
        <v>220034748</v>
      </c>
      <c r="E670" s="321" t="s">
        <v>3708</v>
      </c>
      <c r="F670" s="240">
        <v>22100697</v>
      </c>
      <c r="G670" s="38"/>
      <c r="H670" s="38" t="s">
        <v>2704</v>
      </c>
      <c r="I670" s="38" t="s">
        <v>2705</v>
      </c>
      <c r="J670" s="38" t="s">
        <v>2706</v>
      </c>
      <c r="K670" s="38" t="s">
        <v>104</v>
      </c>
      <c r="L670" s="242" t="s">
        <v>105</v>
      </c>
      <c r="M670" s="38"/>
      <c r="N670" s="40" t="s">
        <v>106</v>
      </c>
      <c r="O670" s="40" t="s">
        <v>107</v>
      </c>
      <c r="P670" s="38" t="s">
        <v>108</v>
      </c>
      <c r="Q670" s="40" t="s">
        <v>435</v>
      </c>
      <c r="R670" s="38" t="s">
        <v>110</v>
      </c>
      <c r="S670" s="40" t="s">
        <v>107</v>
      </c>
      <c r="T670" s="38" t="s">
        <v>122</v>
      </c>
      <c r="U670" s="38" t="s">
        <v>112</v>
      </c>
      <c r="V670" s="101">
        <v>60</v>
      </c>
      <c r="W670" s="38" t="s">
        <v>113</v>
      </c>
      <c r="X670" s="40"/>
      <c r="Y670" s="40"/>
      <c r="Z670" s="40"/>
      <c r="AA670" s="61"/>
      <c r="AB670" s="39">
        <v>90</v>
      </c>
      <c r="AC670" s="39">
        <v>10</v>
      </c>
      <c r="AD670" s="246" t="s">
        <v>129</v>
      </c>
      <c r="AE670" s="271" t="s">
        <v>115</v>
      </c>
      <c r="AF670" s="247">
        <v>18</v>
      </c>
      <c r="AG670" s="104">
        <v>87780</v>
      </c>
      <c r="AH670" s="248">
        <f t="shared" si="46"/>
        <v>1580040</v>
      </c>
      <c r="AI670" s="249">
        <f t="shared" si="47"/>
        <v>1769644.8000000003</v>
      </c>
      <c r="AJ670" s="250"/>
      <c r="AK670" s="250"/>
      <c r="AL670" s="250"/>
      <c r="AM670" s="36" t="s">
        <v>116</v>
      </c>
      <c r="AN670" s="38"/>
      <c r="AO670" s="38"/>
      <c r="AP670" s="38"/>
      <c r="AQ670" s="38"/>
      <c r="AR670" s="38" t="s">
        <v>2707</v>
      </c>
      <c r="AS670" s="38"/>
      <c r="AT670" s="38"/>
      <c r="AU670" s="38"/>
      <c r="AV670" s="90"/>
      <c r="AW670" s="90"/>
      <c r="AX670" s="90"/>
      <c r="AY670" s="90"/>
      <c r="BC670" s="50">
        <v>597</v>
      </c>
    </row>
    <row r="671" spans="1:257" s="252" customFormat="1" ht="12.95" customHeight="1">
      <c r="A671" s="211" t="s">
        <v>333</v>
      </c>
      <c r="B671" s="229"/>
      <c r="C671" s="229"/>
      <c r="D671" s="239">
        <v>210031475</v>
      </c>
      <c r="E671" s="321" t="s">
        <v>3709</v>
      </c>
      <c r="F671" s="240">
        <v>22100596</v>
      </c>
      <c r="G671" s="241"/>
      <c r="H671" s="241" t="s">
        <v>2708</v>
      </c>
      <c r="I671" s="38" t="s">
        <v>2709</v>
      </c>
      <c r="J671" s="241" t="s">
        <v>372</v>
      </c>
      <c r="K671" s="241" t="s">
        <v>104</v>
      </c>
      <c r="L671" s="242"/>
      <c r="M671" s="241"/>
      <c r="N671" s="243" t="s">
        <v>106</v>
      </c>
      <c r="O671" s="243" t="s">
        <v>107</v>
      </c>
      <c r="P671" s="241" t="s">
        <v>108</v>
      </c>
      <c r="Q671" s="243" t="s">
        <v>1094</v>
      </c>
      <c r="R671" s="241" t="s">
        <v>110</v>
      </c>
      <c r="S671" s="243" t="s">
        <v>107</v>
      </c>
      <c r="T671" s="241" t="s">
        <v>122</v>
      </c>
      <c r="U671" s="241" t="s">
        <v>112</v>
      </c>
      <c r="V671" s="243">
        <v>60</v>
      </c>
      <c r="W671" s="38" t="s">
        <v>113</v>
      </c>
      <c r="X671" s="243"/>
      <c r="Y671" s="243"/>
      <c r="Z671" s="243"/>
      <c r="AA671" s="244"/>
      <c r="AB671" s="245">
        <v>90</v>
      </c>
      <c r="AC671" s="245">
        <v>10</v>
      </c>
      <c r="AD671" s="246" t="s">
        <v>129</v>
      </c>
      <c r="AE671" s="241" t="s">
        <v>115</v>
      </c>
      <c r="AF671" s="247">
        <v>4</v>
      </c>
      <c r="AG671" s="104">
        <v>11063</v>
      </c>
      <c r="AH671" s="248">
        <v>0</v>
      </c>
      <c r="AI671" s="249">
        <f t="shared" si="47"/>
        <v>0</v>
      </c>
      <c r="AJ671" s="250"/>
      <c r="AK671" s="250"/>
      <c r="AL671" s="250"/>
      <c r="AM671" s="251" t="s">
        <v>116</v>
      </c>
      <c r="AN671" s="241"/>
      <c r="AO671" s="241"/>
      <c r="AP671" s="241"/>
      <c r="AQ671" s="241"/>
      <c r="AR671" s="38" t="s">
        <v>2710</v>
      </c>
      <c r="AS671" s="241"/>
      <c r="AT671" s="241"/>
      <c r="AU671" s="241"/>
      <c r="AV671" s="90"/>
      <c r="AW671" s="90"/>
      <c r="AX671" s="90"/>
      <c r="AY671" s="90"/>
      <c r="BC671" s="50">
        <v>598</v>
      </c>
    </row>
    <row r="672" spans="1:257" s="252" customFormat="1" ht="12.95" customHeight="1">
      <c r="A672" s="451" t="s">
        <v>333</v>
      </c>
      <c r="B672" s="448"/>
      <c r="C672" s="448"/>
      <c r="D672" s="451">
        <v>210031475</v>
      </c>
      <c r="E672" s="451" t="s">
        <v>3847</v>
      </c>
      <c r="F672" s="451">
        <v>22100596</v>
      </c>
      <c r="G672" s="328"/>
      <c r="H672" s="445" t="s">
        <v>2708</v>
      </c>
      <c r="I672" s="445" t="s">
        <v>2709</v>
      </c>
      <c r="J672" s="445" t="s">
        <v>372</v>
      </c>
      <c r="K672" s="348" t="s">
        <v>104</v>
      </c>
      <c r="L672" s="348"/>
      <c r="M672" s="327" t="s">
        <v>121</v>
      </c>
      <c r="N672" s="348" t="s">
        <v>83</v>
      </c>
      <c r="O672" s="347" t="s">
        <v>107</v>
      </c>
      <c r="P672" s="350" t="s">
        <v>108</v>
      </c>
      <c r="Q672" s="327" t="s">
        <v>1094</v>
      </c>
      <c r="R672" s="327" t="s">
        <v>110</v>
      </c>
      <c r="S672" s="347" t="s">
        <v>107</v>
      </c>
      <c r="T672" s="350" t="s">
        <v>122</v>
      </c>
      <c r="U672" s="327" t="s">
        <v>112</v>
      </c>
      <c r="V672" s="327">
        <v>60</v>
      </c>
      <c r="W672" s="327" t="s">
        <v>113</v>
      </c>
      <c r="X672" s="327"/>
      <c r="Y672" s="327"/>
      <c r="Z672" s="327"/>
      <c r="AA672" s="579">
        <v>30</v>
      </c>
      <c r="AB672" s="327">
        <v>60</v>
      </c>
      <c r="AC672" s="579">
        <v>10</v>
      </c>
      <c r="AD672" s="327" t="s">
        <v>129</v>
      </c>
      <c r="AE672" s="327" t="s">
        <v>115</v>
      </c>
      <c r="AF672" s="591">
        <v>4</v>
      </c>
      <c r="AG672" s="597">
        <v>11063</v>
      </c>
      <c r="AH672" s="602">
        <f t="shared" ref="AH672:AH698" si="48">AF672*AG672</f>
        <v>44252</v>
      </c>
      <c r="AI672" s="616">
        <f t="shared" si="47"/>
        <v>49562.240000000005</v>
      </c>
      <c r="AJ672" s="349"/>
      <c r="AK672" s="349"/>
      <c r="AL672" s="349"/>
      <c r="AM672" s="637" t="s">
        <v>116</v>
      </c>
      <c r="AN672" s="644"/>
      <c r="AO672" s="644"/>
      <c r="AP672" s="327"/>
      <c r="AQ672" s="327"/>
      <c r="AR672" s="327" t="s">
        <v>2710</v>
      </c>
      <c r="AS672" s="328"/>
      <c r="AT672" s="327"/>
      <c r="AU672" s="327"/>
      <c r="AV672" s="327"/>
      <c r="AW672" s="327"/>
      <c r="AX672" s="327"/>
      <c r="AY672" s="327"/>
      <c r="AZ672" s="680"/>
      <c r="BA672" s="329"/>
      <c r="BB672" s="446" t="e">
        <f>VLOOKUP(#REF!,E1:BC669,52,0)</f>
        <v>#REF!</v>
      </c>
      <c r="BC672" s="446" t="e">
        <f>BB672+0.5</f>
        <v>#REF!</v>
      </c>
      <c r="BD672" s="329"/>
      <c r="BE672" s="329"/>
      <c r="BF672" s="329"/>
      <c r="BG672" s="329"/>
      <c r="BH672" s="329"/>
      <c r="BI672" s="329"/>
      <c r="BJ672" s="329"/>
      <c r="BK672" s="329"/>
      <c r="BL672" s="329"/>
      <c r="BM672" s="329"/>
      <c r="BN672" s="329"/>
      <c r="BO672" s="329"/>
      <c r="BP672" s="329"/>
      <c r="BQ672" s="329"/>
      <c r="BR672" s="329"/>
      <c r="BS672" s="329"/>
      <c r="BT672" s="329"/>
      <c r="BU672" s="329"/>
      <c r="BV672" s="329"/>
      <c r="BW672" s="329"/>
      <c r="BX672" s="329"/>
      <c r="BY672" s="329"/>
      <c r="BZ672" s="329"/>
      <c r="CA672" s="329"/>
      <c r="CB672" s="329"/>
      <c r="CC672" s="329"/>
      <c r="CD672" s="329"/>
      <c r="CE672" s="329"/>
      <c r="CF672" s="329"/>
      <c r="CG672" s="329"/>
      <c r="CH672" s="329"/>
      <c r="CI672" s="329"/>
      <c r="CJ672" s="329"/>
      <c r="CK672" s="329"/>
      <c r="CL672" s="329"/>
      <c r="CM672" s="329"/>
      <c r="CN672" s="329"/>
      <c r="CO672" s="329"/>
      <c r="CP672" s="329"/>
      <c r="CQ672" s="329"/>
      <c r="CR672" s="329"/>
      <c r="CS672" s="329"/>
      <c r="CT672" s="329"/>
      <c r="CU672" s="329"/>
      <c r="CV672" s="329"/>
      <c r="CW672" s="329"/>
      <c r="CX672" s="329"/>
      <c r="CY672" s="329"/>
      <c r="CZ672" s="329"/>
      <c r="DA672" s="329"/>
      <c r="DB672" s="329"/>
      <c r="DC672" s="329"/>
      <c r="DD672" s="329"/>
      <c r="DE672" s="329"/>
      <c r="DF672" s="329"/>
      <c r="DG672" s="329"/>
      <c r="DH672" s="329"/>
      <c r="DI672" s="329"/>
      <c r="DJ672" s="329"/>
      <c r="DK672" s="329"/>
      <c r="DL672" s="329"/>
      <c r="DM672" s="329"/>
      <c r="DN672" s="329"/>
      <c r="DO672" s="329"/>
      <c r="DP672" s="329"/>
      <c r="DQ672" s="329"/>
      <c r="DR672" s="329"/>
      <c r="DS672" s="329"/>
      <c r="DT672" s="329"/>
      <c r="DU672" s="329"/>
      <c r="DV672" s="329"/>
      <c r="DW672" s="329"/>
      <c r="DX672" s="329"/>
      <c r="DY672" s="329"/>
      <c r="DZ672" s="329"/>
      <c r="EA672" s="329"/>
      <c r="EB672" s="329"/>
      <c r="EC672" s="329"/>
      <c r="ED672" s="329"/>
      <c r="EE672" s="329"/>
      <c r="EF672" s="329"/>
      <c r="EG672" s="329"/>
      <c r="EH672" s="329"/>
      <c r="EI672" s="329"/>
      <c r="EJ672" s="329"/>
      <c r="EK672" s="329"/>
      <c r="EL672" s="329"/>
      <c r="EM672" s="329"/>
      <c r="EN672" s="329"/>
      <c r="EO672" s="329"/>
      <c r="EP672" s="329"/>
      <c r="EQ672" s="329"/>
      <c r="ER672" s="329"/>
      <c r="ES672" s="329"/>
      <c r="ET672" s="329"/>
      <c r="EU672" s="329"/>
      <c r="EV672" s="329"/>
      <c r="EW672" s="329"/>
      <c r="EX672" s="329"/>
      <c r="EY672" s="329"/>
      <c r="EZ672" s="329"/>
      <c r="FA672" s="329"/>
      <c r="FB672" s="329"/>
      <c r="FC672" s="329"/>
      <c r="FD672" s="329"/>
      <c r="FE672" s="329"/>
      <c r="FF672" s="329"/>
      <c r="FG672" s="329"/>
      <c r="FH672" s="329"/>
      <c r="FI672" s="329"/>
      <c r="FJ672" s="329"/>
      <c r="FK672" s="329"/>
      <c r="FL672" s="329"/>
      <c r="FM672" s="329"/>
      <c r="FN672" s="329"/>
      <c r="FO672" s="329"/>
      <c r="FP672" s="329"/>
      <c r="FQ672" s="329"/>
      <c r="FR672" s="329"/>
      <c r="FS672" s="329"/>
      <c r="FT672" s="329"/>
      <c r="FU672" s="329"/>
      <c r="FV672" s="329"/>
      <c r="FW672" s="329"/>
      <c r="FX672" s="329"/>
      <c r="FY672" s="329"/>
      <c r="FZ672" s="329"/>
      <c r="GA672" s="329"/>
      <c r="GB672" s="329"/>
      <c r="GC672" s="329"/>
      <c r="GD672" s="329"/>
      <c r="GE672" s="329"/>
      <c r="GF672" s="329"/>
      <c r="GG672" s="329"/>
      <c r="GH672" s="329"/>
      <c r="GI672" s="329"/>
      <c r="GJ672" s="329"/>
      <c r="GK672" s="329"/>
      <c r="GL672" s="329"/>
      <c r="GM672" s="329"/>
      <c r="GN672" s="329"/>
      <c r="GO672" s="329"/>
      <c r="GP672" s="329"/>
      <c r="GQ672" s="329"/>
      <c r="GR672" s="329"/>
      <c r="GS672" s="329"/>
      <c r="GT672" s="329"/>
      <c r="GU672" s="329"/>
      <c r="GV672" s="329"/>
      <c r="GW672" s="329"/>
      <c r="GX672" s="329"/>
      <c r="GY672" s="329"/>
      <c r="GZ672" s="329"/>
      <c r="HA672" s="329"/>
      <c r="HB672" s="329"/>
      <c r="HC672" s="329"/>
      <c r="HD672" s="329"/>
      <c r="HE672" s="329"/>
      <c r="HF672" s="329"/>
      <c r="HG672" s="329"/>
      <c r="HH672" s="329"/>
      <c r="HI672" s="329"/>
      <c r="HJ672" s="329"/>
      <c r="HK672" s="329"/>
      <c r="HL672" s="329"/>
      <c r="HM672" s="329"/>
      <c r="HN672" s="329"/>
      <c r="HO672" s="329"/>
      <c r="HP672" s="329"/>
      <c r="HQ672" s="329"/>
      <c r="HR672" s="329"/>
      <c r="HS672" s="329"/>
      <c r="HT672" s="329"/>
      <c r="HU672" s="329"/>
      <c r="HV672" s="329"/>
      <c r="HW672" s="329"/>
      <c r="HX672" s="329"/>
      <c r="HY672" s="329"/>
      <c r="HZ672" s="329"/>
      <c r="IA672" s="329"/>
      <c r="IB672" s="329"/>
      <c r="IC672" s="329"/>
      <c r="ID672" s="329"/>
      <c r="IE672" s="329"/>
      <c r="IF672" s="329"/>
      <c r="IG672" s="329"/>
      <c r="IH672" s="329"/>
      <c r="II672" s="329"/>
      <c r="IJ672" s="329"/>
      <c r="IK672" s="329"/>
      <c r="IL672" s="329"/>
      <c r="IM672" s="329"/>
      <c r="IN672" s="329"/>
      <c r="IO672" s="329"/>
      <c r="IP672" s="329"/>
      <c r="IQ672" s="329"/>
      <c r="IR672" s="329"/>
      <c r="IS672" s="329"/>
      <c r="IT672" s="329"/>
      <c r="IU672" s="329"/>
      <c r="IV672" s="329"/>
      <c r="IW672" s="329"/>
    </row>
    <row r="673" spans="1:55" s="252" customFormat="1" ht="12.95" customHeight="1">
      <c r="A673" s="211" t="s">
        <v>350</v>
      </c>
      <c r="B673" s="229"/>
      <c r="C673" s="229"/>
      <c r="D673" s="239">
        <v>250004155</v>
      </c>
      <c r="E673" s="321" t="s">
        <v>1543</v>
      </c>
      <c r="F673" s="240">
        <v>22100698</v>
      </c>
      <c r="G673" s="38"/>
      <c r="H673" s="38" t="s">
        <v>2711</v>
      </c>
      <c r="I673" s="38" t="s">
        <v>2712</v>
      </c>
      <c r="J673" s="38" t="s">
        <v>2713</v>
      </c>
      <c r="K673" s="38" t="s">
        <v>104</v>
      </c>
      <c r="L673" s="242" t="s">
        <v>105</v>
      </c>
      <c r="M673" s="38"/>
      <c r="N673" s="40" t="s">
        <v>106</v>
      </c>
      <c r="O673" s="40" t="s">
        <v>107</v>
      </c>
      <c r="P673" s="38" t="s">
        <v>108</v>
      </c>
      <c r="Q673" s="40" t="s">
        <v>435</v>
      </c>
      <c r="R673" s="38" t="s">
        <v>110</v>
      </c>
      <c r="S673" s="40" t="s">
        <v>107</v>
      </c>
      <c r="T673" s="38" t="s">
        <v>122</v>
      </c>
      <c r="U673" s="38" t="s">
        <v>112</v>
      </c>
      <c r="V673" s="101">
        <v>60</v>
      </c>
      <c r="W673" s="38" t="s">
        <v>113</v>
      </c>
      <c r="X673" s="40"/>
      <c r="Y673" s="40"/>
      <c r="Z673" s="40"/>
      <c r="AA673" s="61"/>
      <c r="AB673" s="39">
        <v>90</v>
      </c>
      <c r="AC673" s="39">
        <v>10</v>
      </c>
      <c r="AD673" s="246" t="s">
        <v>129</v>
      </c>
      <c r="AE673" s="271" t="s">
        <v>115</v>
      </c>
      <c r="AF673" s="247">
        <v>75</v>
      </c>
      <c r="AG673" s="104">
        <v>118.8</v>
      </c>
      <c r="AH673" s="248">
        <f t="shared" si="48"/>
        <v>8910</v>
      </c>
      <c r="AI673" s="249">
        <f t="shared" si="47"/>
        <v>9979.2000000000007</v>
      </c>
      <c r="AJ673" s="250"/>
      <c r="AK673" s="250"/>
      <c r="AL673" s="250"/>
      <c r="AM673" s="36" t="s">
        <v>116</v>
      </c>
      <c r="AN673" s="38"/>
      <c r="AO673" s="38"/>
      <c r="AP673" s="38"/>
      <c r="AQ673" s="38"/>
      <c r="AR673" s="38" t="s">
        <v>2714</v>
      </c>
      <c r="AS673" s="38"/>
      <c r="AT673" s="38"/>
      <c r="AU673" s="38"/>
      <c r="AV673" s="90"/>
      <c r="AW673" s="90"/>
      <c r="AX673" s="90"/>
      <c r="AY673" s="90"/>
      <c r="BC673" s="50">
        <v>599</v>
      </c>
    </row>
    <row r="674" spans="1:55" s="252" customFormat="1" ht="12.95" customHeight="1">
      <c r="A674" s="211" t="s">
        <v>350</v>
      </c>
      <c r="B674" s="229"/>
      <c r="C674" s="229"/>
      <c r="D674" s="239">
        <v>250004156</v>
      </c>
      <c r="E674" s="321" t="s">
        <v>1544</v>
      </c>
      <c r="F674" s="240">
        <v>22100699</v>
      </c>
      <c r="G674" s="38"/>
      <c r="H674" s="38" t="s">
        <v>2711</v>
      </c>
      <c r="I674" s="38" t="s">
        <v>2712</v>
      </c>
      <c r="J674" s="38" t="s">
        <v>2713</v>
      </c>
      <c r="K674" s="38" t="s">
        <v>104</v>
      </c>
      <c r="L674" s="242" t="s">
        <v>105</v>
      </c>
      <c r="M674" s="38"/>
      <c r="N674" s="40" t="s">
        <v>106</v>
      </c>
      <c r="O674" s="40" t="s">
        <v>107</v>
      </c>
      <c r="P674" s="38" t="s">
        <v>108</v>
      </c>
      <c r="Q674" s="40" t="s">
        <v>435</v>
      </c>
      <c r="R674" s="38" t="s">
        <v>110</v>
      </c>
      <c r="S674" s="40" t="s">
        <v>107</v>
      </c>
      <c r="T674" s="38" t="s">
        <v>122</v>
      </c>
      <c r="U674" s="38" t="s">
        <v>112</v>
      </c>
      <c r="V674" s="101">
        <v>60</v>
      </c>
      <c r="W674" s="38" t="s">
        <v>113</v>
      </c>
      <c r="X674" s="40"/>
      <c r="Y674" s="40"/>
      <c r="Z674" s="40"/>
      <c r="AA674" s="61"/>
      <c r="AB674" s="39">
        <v>90</v>
      </c>
      <c r="AC674" s="39">
        <v>10</v>
      </c>
      <c r="AD674" s="246" t="s">
        <v>129</v>
      </c>
      <c r="AE674" s="271" t="s">
        <v>115</v>
      </c>
      <c r="AF674" s="247">
        <v>82</v>
      </c>
      <c r="AG674" s="104">
        <v>96.8</v>
      </c>
      <c r="AH674" s="248">
        <f t="shared" si="48"/>
        <v>7937.5999999999995</v>
      </c>
      <c r="AI674" s="249">
        <f t="shared" si="47"/>
        <v>8890.112000000001</v>
      </c>
      <c r="AJ674" s="250"/>
      <c r="AK674" s="250"/>
      <c r="AL674" s="250"/>
      <c r="AM674" s="36" t="s">
        <v>116</v>
      </c>
      <c r="AN674" s="38"/>
      <c r="AO674" s="38"/>
      <c r="AP674" s="38"/>
      <c r="AQ674" s="38"/>
      <c r="AR674" s="38" t="s">
        <v>2715</v>
      </c>
      <c r="AS674" s="38"/>
      <c r="AT674" s="38"/>
      <c r="AU674" s="38"/>
      <c r="AV674" s="90"/>
      <c r="AW674" s="90"/>
      <c r="AX674" s="90"/>
      <c r="AY674" s="90"/>
      <c r="BC674" s="50">
        <v>600</v>
      </c>
    </row>
    <row r="675" spans="1:55" s="252" customFormat="1" ht="12.95" customHeight="1">
      <c r="A675" s="211" t="s">
        <v>350</v>
      </c>
      <c r="B675" s="229"/>
      <c r="C675" s="229"/>
      <c r="D675" s="239">
        <v>250004141</v>
      </c>
      <c r="E675" s="321" t="s">
        <v>1545</v>
      </c>
      <c r="F675" s="240">
        <v>22100700</v>
      </c>
      <c r="G675" s="38"/>
      <c r="H675" s="38" t="s">
        <v>2716</v>
      </c>
      <c r="I675" s="38" t="s">
        <v>2712</v>
      </c>
      <c r="J675" s="38" t="s">
        <v>2717</v>
      </c>
      <c r="K675" s="38" t="s">
        <v>104</v>
      </c>
      <c r="L675" s="242" t="s">
        <v>105</v>
      </c>
      <c r="M675" s="38"/>
      <c r="N675" s="40" t="s">
        <v>106</v>
      </c>
      <c r="O675" s="40" t="s">
        <v>107</v>
      </c>
      <c r="P675" s="38" t="s">
        <v>108</v>
      </c>
      <c r="Q675" s="40" t="s">
        <v>435</v>
      </c>
      <c r="R675" s="38" t="s">
        <v>110</v>
      </c>
      <c r="S675" s="40" t="s">
        <v>107</v>
      </c>
      <c r="T675" s="38" t="s">
        <v>122</v>
      </c>
      <c r="U675" s="38" t="s">
        <v>112</v>
      </c>
      <c r="V675" s="101">
        <v>60</v>
      </c>
      <c r="W675" s="38" t="s">
        <v>113</v>
      </c>
      <c r="X675" s="40"/>
      <c r="Y675" s="40"/>
      <c r="Z675" s="40"/>
      <c r="AA675" s="61"/>
      <c r="AB675" s="39">
        <v>90</v>
      </c>
      <c r="AC675" s="39">
        <v>10</v>
      </c>
      <c r="AD675" s="246" t="s">
        <v>129</v>
      </c>
      <c r="AE675" s="271" t="s">
        <v>115</v>
      </c>
      <c r="AF675" s="247">
        <v>100</v>
      </c>
      <c r="AG675" s="104">
        <v>27.5</v>
      </c>
      <c r="AH675" s="248">
        <f t="shared" si="48"/>
        <v>2750</v>
      </c>
      <c r="AI675" s="249">
        <f t="shared" si="47"/>
        <v>3080.0000000000005</v>
      </c>
      <c r="AJ675" s="250"/>
      <c r="AK675" s="250"/>
      <c r="AL675" s="250"/>
      <c r="AM675" s="36" t="s">
        <v>116</v>
      </c>
      <c r="AN675" s="38"/>
      <c r="AO675" s="38"/>
      <c r="AP675" s="38"/>
      <c r="AQ675" s="38"/>
      <c r="AR675" s="38" t="s">
        <v>2718</v>
      </c>
      <c r="AS675" s="38"/>
      <c r="AT675" s="38"/>
      <c r="AU675" s="38"/>
      <c r="AV675" s="90"/>
      <c r="AW675" s="90"/>
      <c r="AX675" s="90"/>
      <c r="AY675" s="90"/>
      <c r="BC675" s="50">
        <v>601</v>
      </c>
    </row>
    <row r="676" spans="1:55" s="252" customFormat="1" ht="12.95" customHeight="1">
      <c r="A676" s="211" t="s">
        <v>350</v>
      </c>
      <c r="B676" s="229"/>
      <c r="C676" s="229"/>
      <c r="D676" s="239">
        <v>250004147</v>
      </c>
      <c r="E676" s="321" t="s">
        <v>1546</v>
      </c>
      <c r="F676" s="240">
        <v>22100701</v>
      </c>
      <c r="G676" s="38"/>
      <c r="H676" s="38" t="s">
        <v>2716</v>
      </c>
      <c r="I676" s="38" t="s">
        <v>2712</v>
      </c>
      <c r="J676" s="38" t="s">
        <v>2717</v>
      </c>
      <c r="K676" s="38" t="s">
        <v>104</v>
      </c>
      <c r="L676" s="242" t="s">
        <v>105</v>
      </c>
      <c r="M676" s="38"/>
      <c r="N676" s="40" t="s">
        <v>106</v>
      </c>
      <c r="O676" s="40" t="s">
        <v>107</v>
      </c>
      <c r="P676" s="38" t="s">
        <v>108</v>
      </c>
      <c r="Q676" s="40" t="s">
        <v>435</v>
      </c>
      <c r="R676" s="38" t="s">
        <v>110</v>
      </c>
      <c r="S676" s="40" t="s">
        <v>107</v>
      </c>
      <c r="T676" s="38" t="s">
        <v>122</v>
      </c>
      <c r="U676" s="38" t="s">
        <v>112</v>
      </c>
      <c r="V676" s="101">
        <v>60</v>
      </c>
      <c r="W676" s="38" t="s">
        <v>113</v>
      </c>
      <c r="X676" s="40"/>
      <c r="Y676" s="40"/>
      <c r="Z676" s="40"/>
      <c r="AA676" s="61"/>
      <c r="AB676" s="39">
        <v>90</v>
      </c>
      <c r="AC676" s="39">
        <v>10</v>
      </c>
      <c r="AD676" s="246" t="s">
        <v>129</v>
      </c>
      <c r="AE676" s="271" t="s">
        <v>115</v>
      </c>
      <c r="AF676" s="247">
        <v>116</v>
      </c>
      <c r="AG676" s="104">
        <v>27.5</v>
      </c>
      <c r="AH676" s="248">
        <f t="shared" si="48"/>
        <v>3190</v>
      </c>
      <c r="AI676" s="249">
        <f t="shared" si="47"/>
        <v>3572.8</v>
      </c>
      <c r="AJ676" s="250"/>
      <c r="AK676" s="250"/>
      <c r="AL676" s="250"/>
      <c r="AM676" s="36" t="s">
        <v>116</v>
      </c>
      <c r="AN676" s="38"/>
      <c r="AO676" s="38"/>
      <c r="AP676" s="38"/>
      <c r="AQ676" s="38"/>
      <c r="AR676" s="38" t="s">
        <v>2719</v>
      </c>
      <c r="AS676" s="38"/>
      <c r="AT676" s="38"/>
      <c r="AU676" s="38"/>
      <c r="AV676" s="90"/>
      <c r="AW676" s="90"/>
      <c r="AX676" s="90"/>
      <c r="AY676" s="90"/>
      <c r="BC676" s="50">
        <v>602</v>
      </c>
    </row>
    <row r="677" spans="1:55" s="252" customFormat="1" ht="12.95" customHeight="1">
      <c r="A677" s="211" t="s">
        <v>350</v>
      </c>
      <c r="B677" s="229"/>
      <c r="C677" s="229"/>
      <c r="D677" s="239">
        <v>250003782</v>
      </c>
      <c r="E677" s="321" t="s">
        <v>1547</v>
      </c>
      <c r="F677" s="240">
        <v>22100702</v>
      </c>
      <c r="G677" s="38"/>
      <c r="H677" s="38" t="s">
        <v>2720</v>
      </c>
      <c r="I677" s="38" t="s">
        <v>2712</v>
      </c>
      <c r="J677" s="38" t="s">
        <v>2721</v>
      </c>
      <c r="K677" s="38" t="s">
        <v>104</v>
      </c>
      <c r="L677" s="242" t="s">
        <v>105</v>
      </c>
      <c r="M677" s="38"/>
      <c r="N677" s="40" t="s">
        <v>106</v>
      </c>
      <c r="O677" s="40" t="s">
        <v>107</v>
      </c>
      <c r="P677" s="38" t="s">
        <v>108</v>
      </c>
      <c r="Q677" s="40" t="s">
        <v>435</v>
      </c>
      <c r="R677" s="38" t="s">
        <v>110</v>
      </c>
      <c r="S677" s="40" t="s">
        <v>107</v>
      </c>
      <c r="T677" s="38" t="s">
        <v>122</v>
      </c>
      <c r="U677" s="38" t="s">
        <v>112</v>
      </c>
      <c r="V677" s="101">
        <v>60</v>
      </c>
      <c r="W677" s="38" t="s">
        <v>113</v>
      </c>
      <c r="X677" s="40"/>
      <c r="Y677" s="40"/>
      <c r="Z677" s="40"/>
      <c r="AA677" s="61"/>
      <c r="AB677" s="39">
        <v>90</v>
      </c>
      <c r="AC677" s="39">
        <v>10</v>
      </c>
      <c r="AD677" s="246" t="s">
        <v>129</v>
      </c>
      <c r="AE677" s="271" t="s">
        <v>115</v>
      </c>
      <c r="AF677" s="247">
        <v>92</v>
      </c>
      <c r="AG677" s="104">
        <v>2625</v>
      </c>
      <c r="AH677" s="248">
        <f t="shared" si="48"/>
        <v>241500</v>
      </c>
      <c r="AI677" s="249">
        <f t="shared" si="47"/>
        <v>270480</v>
      </c>
      <c r="AJ677" s="250"/>
      <c r="AK677" s="250"/>
      <c r="AL677" s="250"/>
      <c r="AM677" s="36" t="s">
        <v>116</v>
      </c>
      <c r="AN677" s="38"/>
      <c r="AO677" s="38"/>
      <c r="AP677" s="38"/>
      <c r="AQ677" s="38"/>
      <c r="AR677" s="38" t="s">
        <v>2722</v>
      </c>
      <c r="AS677" s="38"/>
      <c r="AT677" s="38"/>
      <c r="AU677" s="38"/>
      <c r="AV677" s="90"/>
      <c r="AW677" s="90"/>
      <c r="AX677" s="90"/>
      <c r="AY677" s="90"/>
      <c r="BC677" s="50">
        <v>603</v>
      </c>
    </row>
    <row r="678" spans="1:55" s="252" customFormat="1" ht="12.95" customHeight="1">
      <c r="A678" s="211" t="s">
        <v>350</v>
      </c>
      <c r="B678" s="229"/>
      <c r="C678" s="229"/>
      <c r="D678" s="239">
        <v>250003783</v>
      </c>
      <c r="E678" s="321" t="s">
        <v>1548</v>
      </c>
      <c r="F678" s="240">
        <v>22100703</v>
      </c>
      <c r="G678" s="38"/>
      <c r="H678" s="38" t="s">
        <v>2723</v>
      </c>
      <c r="I678" s="38" t="s">
        <v>2712</v>
      </c>
      <c r="J678" s="38" t="s">
        <v>2724</v>
      </c>
      <c r="K678" s="38" t="s">
        <v>104</v>
      </c>
      <c r="L678" s="242" t="s">
        <v>105</v>
      </c>
      <c r="M678" s="38"/>
      <c r="N678" s="40" t="s">
        <v>106</v>
      </c>
      <c r="O678" s="40" t="s">
        <v>107</v>
      </c>
      <c r="P678" s="38" t="s">
        <v>108</v>
      </c>
      <c r="Q678" s="40" t="s">
        <v>435</v>
      </c>
      <c r="R678" s="38" t="s">
        <v>110</v>
      </c>
      <c r="S678" s="40" t="s">
        <v>107</v>
      </c>
      <c r="T678" s="38" t="s">
        <v>122</v>
      </c>
      <c r="U678" s="38" t="s">
        <v>112</v>
      </c>
      <c r="V678" s="101">
        <v>60</v>
      </c>
      <c r="W678" s="38" t="s">
        <v>113</v>
      </c>
      <c r="X678" s="40"/>
      <c r="Y678" s="40"/>
      <c r="Z678" s="40"/>
      <c r="AA678" s="61"/>
      <c r="AB678" s="39">
        <v>90</v>
      </c>
      <c r="AC678" s="39">
        <v>10</v>
      </c>
      <c r="AD678" s="246" t="s">
        <v>129</v>
      </c>
      <c r="AE678" s="271" t="s">
        <v>115</v>
      </c>
      <c r="AF678" s="247">
        <v>92</v>
      </c>
      <c r="AG678" s="104">
        <v>105</v>
      </c>
      <c r="AH678" s="248">
        <f t="shared" si="48"/>
        <v>9660</v>
      </c>
      <c r="AI678" s="249">
        <f t="shared" si="47"/>
        <v>10819.2</v>
      </c>
      <c r="AJ678" s="250"/>
      <c r="AK678" s="250"/>
      <c r="AL678" s="250"/>
      <c r="AM678" s="36" t="s">
        <v>116</v>
      </c>
      <c r="AN678" s="38"/>
      <c r="AO678" s="38"/>
      <c r="AP678" s="38"/>
      <c r="AQ678" s="38"/>
      <c r="AR678" s="38" t="s">
        <v>2725</v>
      </c>
      <c r="AS678" s="38"/>
      <c r="AT678" s="38"/>
      <c r="AU678" s="38"/>
      <c r="AV678" s="90"/>
      <c r="AW678" s="90"/>
      <c r="AX678" s="90"/>
      <c r="AY678" s="90"/>
      <c r="BC678" s="50">
        <v>604</v>
      </c>
    </row>
    <row r="679" spans="1:55" s="252" customFormat="1" ht="12.95" customHeight="1">
      <c r="A679" s="211" t="s">
        <v>350</v>
      </c>
      <c r="B679" s="229"/>
      <c r="C679" s="229"/>
      <c r="D679" s="239">
        <v>220034739</v>
      </c>
      <c r="E679" s="321" t="s">
        <v>1493</v>
      </c>
      <c r="F679" s="240">
        <v>22100704</v>
      </c>
      <c r="G679" s="38"/>
      <c r="H679" s="38" t="s">
        <v>2726</v>
      </c>
      <c r="I679" s="38" t="s">
        <v>2727</v>
      </c>
      <c r="J679" s="38" t="s">
        <v>2728</v>
      </c>
      <c r="K679" s="38" t="s">
        <v>104</v>
      </c>
      <c r="L679" s="242" t="s">
        <v>105</v>
      </c>
      <c r="M679" s="38"/>
      <c r="N679" s="40" t="s">
        <v>106</v>
      </c>
      <c r="O679" s="40" t="s">
        <v>107</v>
      </c>
      <c r="P679" s="38" t="s">
        <v>108</v>
      </c>
      <c r="Q679" s="40" t="s">
        <v>435</v>
      </c>
      <c r="R679" s="38" t="s">
        <v>110</v>
      </c>
      <c r="S679" s="40" t="s">
        <v>107</v>
      </c>
      <c r="T679" s="38" t="s">
        <v>122</v>
      </c>
      <c r="U679" s="38" t="s">
        <v>112</v>
      </c>
      <c r="V679" s="101">
        <v>60</v>
      </c>
      <c r="W679" s="38" t="s">
        <v>113</v>
      </c>
      <c r="X679" s="40"/>
      <c r="Y679" s="40"/>
      <c r="Z679" s="40"/>
      <c r="AA679" s="61"/>
      <c r="AB679" s="39">
        <v>90</v>
      </c>
      <c r="AC679" s="39">
        <v>10</v>
      </c>
      <c r="AD679" s="246" t="s">
        <v>129</v>
      </c>
      <c r="AE679" s="271" t="s">
        <v>115</v>
      </c>
      <c r="AF679" s="247">
        <v>6</v>
      </c>
      <c r="AG679" s="104">
        <v>8220</v>
      </c>
      <c r="AH679" s="248">
        <f t="shared" si="48"/>
        <v>49320</v>
      </c>
      <c r="AI679" s="249">
        <f t="shared" si="47"/>
        <v>55238.400000000009</v>
      </c>
      <c r="AJ679" s="250"/>
      <c r="AK679" s="250"/>
      <c r="AL679" s="250"/>
      <c r="AM679" s="36" t="s">
        <v>116</v>
      </c>
      <c r="AN679" s="38"/>
      <c r="AO679" s="38"/>
      <c r="AP679" s="38"/>
      <c r="AQ679" s="38"/>
      <c r="AR679" s="38" t="s">
        <v>2729</v>
      </c>
      <c r="AS679" s="38"/>
      <c r="AT679" s="38"/>
      <c r="AU679" s="38"/>
      <c r="AV679" s="90"/>
      <c r="AW679" s="90"/>
      <c r="AX679" s="90"/>
      <c r="AY679" s="90"/>
      <c r="BC679" s="50">
        <v>605</v>
      </c>
    </row>
    <row r="680" spans="1:55" s="252" customFormat="1" ht="12.95" customHeight="1">
      <c r="A680" s="211" t="s">
        <v>333</v>
      </c>
      <c r="B680" s="229"/>
      <c r="C680" s="229"/>
      <c r="D680" s="239">
        <v>220031698</v>
      </c>
      <c r="E680" s="321" t="s">
        <v>3710</v>
      </c>
      <c r="F680" s="240">
        <v>22100597</v>
      </c>
      <c r="G680" s="241"/>
      <c r="H680" s="241" t="s">
        <v>2730</v>
      </c>
      <c r="I680" s="38" t="s">
        <v>746</v>
      </c>
      <c r="J680" s="241" t="s">
        <v>837</v>
      </c>
      <c r="K680" s="241" t="s">
        <v>104</v>
      </c>
      <c r="L680" s="242"/>
      <c r="M680" s="241" t="s">
        <v>121</v>
      </c>
      <c r="N680" s="243" t="s">
        <v>83</v>
      </c>
      <c r="O680" s="243" t="s">
        <v>107</v>
      </c>
      <c r="P680" s="241" t="s">
        <v>108</v>
      </c>
      <c r="Q680" s="243" t="s">
        <v>1094</v>
      </c>
      <c r="R680" s="241" t="s">
        <v>110</v>
      </c>
      <c r="S680" s="243" t="s">
        <v>107</v>
      </c>
      <c r="T680" s="241" t="s">
        <v>122</v>
      </c>
      <c r="U680" s="241" t="s">
        <v>112</v>
      </c>
      <c r="V680" s="243">
        <v>60</v>
      </c>
      <c r="W680" s="38" t="s">
        <v>113</v>
      </c>
      <c r="X680" s="243"/>
      <c r="Y680" s="243"/>
      <c r="Z680" s="243"/>
      <c r="AA680" s="244">
        <v>30</v>
      </c>
      <c r="AB680" s="245">
        <v>60</v>
      </c>
      <c r="AC680" s="245">
        <v>10</v>
      </c>
      <c r="AD680" s="246" t="s">
        <v>129</v>
      </c>
      <c r="AE680" s="241" t="s">
        <v>115</v>
      </c>
      <c r="AF680" s="247">
        <v>14</v>
      </c>
      <c r="AG680" s="104">
        <v>16594.5</v>
      </c>
      <c r="AH680" s="248">
        <f t="shared" si="48"/>
        <v>232323</v>
      </c>
      <c r="AI680" s="249">
        <f t="shared" si="47"/>
        <v>260201.76000000004</v>
      </c>
      <c r="AJ680" s="250"/>
      <c r="AK680" s="250"/>
      <c r="AL680" s="250"/>
      <c r="AM680" s="251" t="s">
        <v>116</v>
      </c>
      <c r="AN680" s="241"/>
      <c r="AO680" s="241"/>
      <c r="AP680" s="241"/>
      <c r="AQ680" s="241"/>
      <c r="AR680" s="38" t="s">
        <v>2731</v>
      </c>
      <c r="AS680" s="241"/>
      <c r="AT680" s="241"/>
      <c r="AU680" s="241"/>
      <c r="AV680" s="90"/>
      <c r="AW680" s="90"/>
      <c r="AX680" s="90"/>
      <c r="AY680" s="90"/>
      <c r="BC680" s="50">
        <v>606</v>
      </c>
    </row>
    <row r="681" spans="1:55" s="252" customFormat="1" ht="12.95" customHeight="1">
      <c r="A681" s="211" t="s">
        <v>333</v>
      </c>
      <c r="B681" s="229"/>
      <c r="C681" s="229"/>
      <c r="D681" s="239">
        <v>210035598</v>
      </c>
      <c r="E681" s="321" t="s">
        <v>1257</v>
      </c>
      <c r="F681" s="240">
        <v>22100598</v>
      </c>
      <c r="G681" s="253"/>
      <c r="H681" s="253" t="s">
        <v>2732</v>
      </c>
      <c r="I681" s="254" t="s">
        <v>2733</v>
      </c>
      <c r="J681" s="253" t="s">
        <v>2734</v>
      </c>
      <c r="K681" s="253" t="s">
        <v>104</v>
      </c>
      <c r="L681" s="242"/>
      <c r="M681" s="253"/>
      <c r="N681" s="255" t="s">
        <v>106</v>
      </c>
      <c r="O681" s="255" t="s">
        <v>107</v>
      </c>
      <c r="P681" s="253" t="s">
        <v>108</v>
      </c>
      <c r="Q681" s="255" t="s">
        <v>1094</v>
      </c>
      <c r="R681" s="253" t="s">
        <v>110</v>
      </c>
      <c r="S681" s="255" t="s">
        <v>107</v>
      </c>
      <c r="T681" s="253" t="s">
        <v>122</v>
      </c>
      <c r="U681" s="253" t="s">
        <v>112</v>
      </c>
      <c r="V681" s="255">
        <v>60</v>
      </c>
      <c r="W681" s="254" t="s">
        <v>113</v>
      </c>
      <c r="X681" s="255"/>
      <c r="Y681" s="255"/>
      <c r="Z681" s="255"/>
      <c r="AA681" s="256"/>
      <c r="AB681" s="257">
        <v>90</v>
      </c>
      <c r="AC681" s="257">
        <v>10</v>
      </c>
      <c r="AD681" s="258" t="s">
        <v>145</v>
      </c>
      <c r="AE681" s="253" t="s">
        <v>115</v>
      </c>
      <c r="AF681" s="259">
        <v>7</v>
      </c>
      <c r="AG681" s="260">
        <v>37728.29</v>
      </c>
      <c r="AH681" s="248">
        <f t="shared" si="48"/>
        <v>264098.03000000003</v>
      </c>
      <c r="AI681" s="249">
        <f t="shared" si="47"/>
        <v>295789.79360000003</v>
      </c>
      <c r="AJ681" s="250"/>
      <c r="AK681" s="250"/>
      <c r="AL681" s="250"/>
      <c r="AM681" s="261" t="s">
        <v>116</v>
      </c>
      <c r="AN681" s="253"/>
      <c r="AO681" s="253"/>
      <c r="AP681" s="253"/>
      <c r="AQ681" s="253"/>
      <c r="AR681" s="253" t="s">
        <v>2735</v>
      </c>
      <c r="AS681" s="253"/>
      <c r="AT681" s="253"/>
      <c r="AU681" s="253"/>
      <c r="AV681" s="90"/>
      <c r="AW681" s="90"/>
      <c r="AX681" s="90"/>
      <c r="AY681" s="90"/>
      <c r="BC681" s="50">
        <v>607</v>
      </c>
    </row>
    <row r="682" spans="1:55" s="252" customFormat="1" ht="12.95" customHeight="1">
      <c r="A682" s="211" t="s">
        <v>848</v>
      </c>
      <c r="B682" s="229"/>
      <c r="C682" s="229"/>
      <c r="D682" s="239">
        <v>210034338</v>
      </c>
      <c r="E682" s="321" t="s">
        <v>3711</v>
      </c>
      <c r="F682" s="240">
        <v>22100414</v>
      </c>
      <c r="G682" s="38"/>
      <c r="H682" s="38" t="s">
        <v>2736</v>
      </c>
      <c r="I682" s="38" t="s">
        <v>2737</v>
      </c>
      <c r="J682" s="40" t="s">
        <v>2738</v>
      </c>
      <c r="K682" s="38" t="s">
        <v>104</v>
      </c>
      <c r="L682" s="242"/>
      <c r="M682" s="40"/>
      <c r="N682" s="38" t="s">
        <v>106</v>
      </c>
      <c r="O682" s="40" t="s">
        <v>107</v>
      </c>
      <c r="P682" s="38" t="s">
        <v>108</v>
      </c>
      <c r="Q682" s="40" t="s">
        <v>435</v>
      </c>
      <c r="R682" s="42" t="s">
        <v>110</v>
      </c>
      <c r="S682" s="38" t="s">
        <v>107</v>
      </c>
      <c r="T682" s="40" t="s">
        <v>122</v>
      </c>
      <c r="U682" s="38" t="s">
        <v>112</v>
      </c>
      <c r="V682" s="101">
        <v>60</v>
      </c>
      <c r="W682" s="40" t="s">
        <v>113</v>
      </c>
      <c r="X682" s="40"/>
      <c r="Y682" s="61"/>
      <c r="Z682" s="39"/>
      <c r="AA682" s="39"/>
      <c r="AB682" s="272">
        <v>90</v>
      </c>
      <c r="AC682" s="39">
        <v>10</v>
      </c>
      <c r="AD682" s="246" t="s">
        <v>129</v>
      </c>
      <c r="AE682" s="246" t="s">
        <v>115</v>
      </c>
      <c r="AF682" s="104">
        <v>50</v>
      </c>
      <c r="AG682" s="82">
        <v>828</v>
      </c>
      <c r="AH682" s="248">
        <f t="shared" si="48"/>
        <v>41400</v>
      </c>
      <c r="AI682" s="249">
        <f t="shared" si="47"/>
        <v>46368.000000000007</v>
      </c>
      <c r="AJ682" s="250"/>
      <c r="AK682" s="250"/>
      <c r="AL682" s="250"/>
      <c r="AM682" s="38" t="s">
        <v>116</v>
      </c>
      <c r="AN682" s="38"/>
      <c r="AO682" s="38"/>
      <c r="AP682" s="38"/>
      <c r="AQ682" s="38"/>
      <c r="AR682" s="38" t="s">
        <v>2739</v>
      </c>
      <c r="AS682" s="38"/>
      <c r="AT682" s="38"/>
      <c r="AU682" s="38"/>
      <c r="AV682" s="90"/>
      <c r="AW682" s="90"/>
      <c r="AX682" s="90"/>
      <c r="AY682" s="90"/>
      <c r="BC682" s="50">
        <v>608</v>
      </c>
    </row>
    <row r="683" spans="1:55" s="252" customFormat="1" ht="12.95" customHeight="1">
      <c r="A683" s="211" t="s">
        <v>333</v>
      </c>
      <c r="B683" s="229"/>
      <c r="C683" s="229"/>
      <c r="D683" s="239">
        <v>210033670</v>
      </c>
      <c r="E683" s="321" t="s">
        <v>1497</v>
      </c>
      <c r="F683" s="240">
        <v>22100599</v>
      </c>
      <c r="G683" s="253"/>
      <c r="H683" s="253" t="s">
        <v>2740</v>
      </c>
      <c r="I683" s="254" t="s">
        <v>2741</v>
      </c>
      <c r="J683" s="253" t="s">
        <v>2742</v>
      </c>
      <c r="K683" s="253" t="s">
        <v>104</v>
      </c>
      <c r="L683" s="242"/>
      <c r="M683" s="253"/>
      <c r="N683" s="255" t="s">
        <v>106</v>
      </c>
      <c r="O683" s="255" t="s">
        <v>107</v>
      </c>
      <c r="P683" s="253" t="s">
        <v>108</v>
      </c>
      <c r="Q683" s="255" t="s">
        <v>1094</v>
      </c>
      <c r="R683" s="253" t="s">
        <v>110</v>
      </c>
      <c r="S683" s="255" t="s">
        <v>107</v>
      </c>
      <c r="T683" s="253" t="s">
        <v>122</v>
      </c>
      <c r="U683" s="253" t="s">
        <v>112</v>
      </c>
      <c r="V683" s="255">
        <v>60</v>
      </c>
      <c r="W683" s="254" t="s">
        <v>113</v>
      </c>
      <c r="X683" s="255"/>
      <c r="Y683" s="255"/>
      <c r="Z683" s="255"/>
      <c r="AA683" s="256"/>
      <c r="AB683" s="257">
        <v>90</v>
      </c>
      <c r="AC683" s="257">
        <v>10</v>
      </c>
      <c r="AD683" s="258" t="s">
        <v>129</v>
      </c>
      <c r="AE683" s="253" t="s">
        <v>115</v>
      </c>
      <c r="AF683" s="259">
        <v>2</v>
      </c>
      <c r="AG683" s="260">
        <v>60976.45</v>
      </c>
      <c r="AH683" s="248">
        <f t="shared" si="48"/>
        <v>121952.9</v>
      </c>
      <c r="AI683" s="249">
        <f t="shared" si="47"/>
        <v>136587.24799999999</v>
      </c>
      <c r="AJ683" s="250"/>
      <c r="AK683" s="250"/>
      <c r="AL683" s="250"/>
      <c r="AM683" s="261" t="s">
        <v>116</v>
      </c>
      <c r="AN683" s="253"/>
      <c r="AO683" s="253"/>
      <c r="AP683" s="253"/>
      <c r="AQ683" s="253"/>
      <c r="AR683" s="253" t="s">
        <v>2743</v>
      </c>
      <c r="AS683" s="253"/>
      <c r="AT683" s="253"/>
      <c r="AU683" s="253"/>
      <c r="AV683" s="90"/>
      <c r="AW683" s="90"/>
      <c r="AX683" s="90"/>
      <c r="AY683" s="90"/>
      <c r="BC683" s="50">
        <v>609</v>
      </c>
    </row>
    <row r="684" spans="1:55" s="252" customFormat="1" ht="12.95" customHeight="1">
      <c r="A684" s="211" t="s">
        <v>333</v>
      </c>
      <c r="B684" s="229"/>
      <c r="C684" s="229"/>
      <c r="D684" s="239">
        <v>210033671</v>
      </c>
      <c r="E684" s="321" t="s">
        <v>1498</v>
      </c>
      <c r="F684" s="240">
        <v>22100600</v>
      </c>
      <c r="G684" s="253"/>
      <c r="H684" s="253" t="s">
        <v>2740</v>
      </c>
      <c r="I684" s="254" t="s">
        <v>2741</v>
      </c>
      <c r="J684" s="253" t="s">
        <v>2742</v>
      </c>
      <c r="K684" s="253" t="s">
        <v>104</v>
      </c>
      <c r="L684" s="242"/>
      <c r="M684" s="253"/>
      <c r="N684" s="255" t="s">
        <v>106</v>
      </c>
      <c r="O684" s="255" t="s">
        <v>107</v>
      </c>
      <c r="P684" s="253" t="s">
        <v>108</v>
      </c>
      <c r="Q684" s="255" t="s">
        <v>1094</v>
      </c>
      <c r="R684" s="253" t="s">
        <v>110</v>
      </c>
      <c r="S684" s="255" t="s">
        <v>107</v>
      </c>
      <c r="T684" s="253" t="s">
        <v>122</v>
      </c>
      <c r="U684" s="253" t="s">
        <v>112</v>
      </c>
      <c r="V684" s="255">
        <v>60</v>
      </c>
      <c r="W684" s="254" t="s">
        <v>113</v>
      </c>
      <c r="X684" s="255"/>
      <c r="Y684" s="255"/>
      <c r="Z684" s="255"/>
      <c r="AA684" s="256"/>
      <c r="AB684" s="257">
        <v>90</v>
      </c>
      <c r="AC684" s="257">
        <v>10</v>
      </c>
      <c r="AD684" s="258" t="s">
        <v>129</v>
      </c>
      <c r="AE684" s="253" t="s">
        <v>115</v>
      </c>
      <c r="AF684" s="259">
        <v>2</v>
      </c>
      <c r="AG684" s="260">
        <v>61534.09</v>
      </c>
      <c r="AH684" s="248">
        <f t="shared" si="48"/>
        <v>123068.18</v>
      </c>
      <c r="AI684" s="249">
        <f t="shared" si="47"/>
        <v>137836.3616</v>
      </c>
      <c r="AJ684" s="250"/>
      <c r="AK684" s="250"/>
      <c r="AL684" s="250"/>
      <c r="AM684" s="261" t="s">
        <v>116</v>
      </c>
      <c r="AN684" s="253"/>
      <c r="AO684" s="253"/>
      <c r="AP684" s="253"/>
      <c r="AQ684" s="253"/>
      <c r="AR684" s="253" t="s">
        <v>2744</v>
      </c>
      <c r="AS684" s="253"/>
      <c r="AT684" s="253"/>
      <c r="AU684" s="253"/>
      <c r="AV684" s="90"/>
      <c r="AW684" s="90"/>
      <c r="AX684" s="90"/>
      <c r="AY684" s="90"/>
      <c r="BC684" s="50">
        <v>610</v>
      </c>
    </row>
    <row r="685" spans="1:55" s="252" customFormat="1" ht="12.95" customHeight="1">
      <c r="A685" s="211" t="s">
        <v>333</v>
      </c>
      <c r="B685" s="229"/>
      <c r="C685" s="229"/>
      <c r="D685" s="239">
        <v>210032269</v>
      </c>
      <c r="E685" s="321" t="s">
        <v>1396</v>
      </c>
      <c r="F685" s="240">
        <v>22100601</v>
      </c>
      <c r="G685" s="253"/>
      <c r="H685" s="253" t="s">
        <v>2745</v>
      </c>
      <c r="I685" s="254" t="s">
        <v>2746</v>
      </c>
      <c r="J685" s="253" t="s">
        <v>2747</v>
      </c>
      <c r="K685" s="253" t="s">
        <v>104</v>
      </c>
      <c r="L685" s="242" t="s">
        <v>927</v>
      </c>
      <c r="M685" s="253"/>
      <c r="N685" s="255" t="s">
        <v>106</v>
      </c>
      <c r="O685" s="255" t="s">
        <v>107</v>
      </c>
      <c r="P685" s="253" t="s">
        <v>108</v>
      </c>
      <c r="Q685" s="255" t="s">
        <v>1094</v>
      </c>
      <c r="R685" s="253" t="s">
        <v>110</v>
      </c>
      <c r="S685" s="255" t="s">
        <v>107</v>
      </c>
      <c r="T685" s="253" t="s">
        <v>122</v>
      </c>
      <c r="U685" s="253" t="s">
        <v>112</v>
      </c>
      <c r="V685" s="255">
        <v>60</v>
      </c>
      <c r="W685" s="254" t="s">
        <v>113</v>
      </c>
      <c r="X685" s="255"/>
      <c r="Y685" s="255"/>
      <c r="Z685" s="255"/>
      <c r="AA685" s="256"/>
      <c r="AB685" s="257">
        <v>90</v>
      </c>
      <c r="AC685" s="257">
        <v>10</v>
      </c>
      <c r="AD685" s="258" t="s">
        <v>129</v>
      </c>
      <c r="AE685" s="253" t="s">
        <v>115</v>
      </c>
      <c r="AF685" s="259">
        <v>20</v>
      </c>
      <c r="AG685" s="260">
        <v>8999.7800000000007</v>
      </c>
      <c r="AH685" s="248">
        <f t="shared" si="48"/>
        <v>179995.6</v>
      </c>
      <c r="AI685" s="249">
        <f t="shared" si="47"/>
        <v>201595.07200000001</v>
      </c>
      <c r="AJ685" s="250"/>
      <c r="AK685" s="250"/>
      <c r="AL685" s="250"/>
      <c r="AM685" s="261" t="s">
        <v>116</v>
      </c>
      <c r="AN685" s="253"/>
      <c r="AO685" s="253"/>
      <c r="AP685" s="253"/>
      <c r="AQ685" s="253"/>
      <c r="AR685" s="253" t="s">
        <v>2748</v>
      </c>
      <c r="AS685" s="253"/>
      <c r="AT685" s="253"/>
      <c r="AU685" s="253"/>
      <c r="AV685" s="90"/>
      <c r="AW685" s="90"/>
      <c r="AX685" s="90"/>
      <c r="AY685" s="90"/>
      <c r="BC685" s="50">
        <v>611</v>
      </c>
    </row>
    <row r="686" spans="1:55" s="252" customFormat="1" ht="12.95" customHeight="1">
      <c r="A686" s="211" t="s">
        <v>319</v>
      </c>
      <c r="B686" s="229"/>
      <c r="C686" s="229"/>
      <c r="D686" s="239">
        <v>270001620</v>
      </c>
      <c r="E686" s="321" t="s">
        <v>3712</v>
      </c>
      <c r="F686" s="240">
        <v>22100487</v>
      </c>
      <c r="G686" s="60"/>
      <c r="H686" s="60" t="s">
        <v>2749</v>
      </c>
      <c r="I686" s="60" t="s">
        <v>2750</v>
      </c>
      <c r="J686" s="60" t="s">
        <v>2751</v>
      </c>
      <c r="K686" s="60" t="s">
        <v>104</v>
      </c>
      <c r="L686" s="242" t="s">
        <v>105</v>
      </c>
      <c r="M686" s="60"/>
      <c r="N686" s="262" t="s">
        <v>106</v>
      </c>
      <c r="O686" s="262" t="s">
        <v>107</v>
      </c>
      <c r="P686" s="60" t="s">
        <v>108</v>
      </c>
      <c r="Q686" s="263" t="s">
        <v>1094</v>
      </c>
      <c r="R686" s="60" t="s">
        <v>110</v>
      </c>
      <c r="S686" s="262" t="s">
        <v>107</v>
      </c>
      <c r="T686" s="60" t="s">
        <v>122</v>
      </c>
      <c r="U686" s="60" t="s">
        <v>112</v>
      </c>
      <c r="V686" s="264">
        <v>60</v>
      </c>
      <c r="W686" s="60" t="s">
        <v>113</v>
      </c>
      <c r="X686" s="262"/>
      <c r="Y686" s="262"/>
      <c r="Z686" s="262"/>
      <c r="AA686" s="265"/>
      <c r="AB686" s="266">
        <v>90</v>
      </c>
      <c r="AC686" s="266">
        <v>10</v>
      </c>
      <c r="AD686" s="267" t="s">
        <v>323</v>
      </c>
      <c r="AE686" s="268" t="s">
        <v>115</v>
      </c>
      <c r="AF686" s="269">
        <v>14</v>
      </c>
      <c r="AG686" s="270">
        <v>146.75</v>
      </c>
      <c r="AH686" s="248">
        <f t="shared" si="48"/>
        <v>2054.5</v>
      </c>
      <c r="AI686" s="249">
        <f t="shared" si="47"/>
        <v>2301.0400000000004</v>
      </c>
      <c r="AJ686" s="250"/>
      <c r="AK686" s="250"/>
      <c r="AL686" s="250"/>
      <c r="AM686" s="52" t="s">
        <v>116</v>
      </c>
      <c r="AN686" s="60"/>
      <c r="AO686" s="60"/>
      <c r="AP686" s="60"/>
      <c r="AQ686" s="60"/>
      <c r="AR686" s="60" t="s">
        <v>2752</v>
      </c>
      <c r="AS686" s="60"/>
      <c r="AT686" s="60"/>
      <c r="AU686" s="60"/>
      <c r="AV686" s="90"/>
      <c r="AW686" s="90"/>
      <c r="AX686" s="90"/>
      <c r="AY686" s="90"/>
      <c r="BC686" s="50">
        <v>612</v>
      </c>
    </row>
    <row r="687" spans="1:55" s="252" customFormat="1" ht="12.95" customHeight="1">
      <c r="A687" s="211" t="s">
        <v>319</v>
      </c>
      <c r="B687" s="229"/>
      <c r="C687" s="229"/>
      <c r="D687" s="239">
        <v>270001621</v>
      </c>
      <c r="E687" s="321" t="s">
        <v>3713</v>
      </c>
      <c r="F687" s="240">
        <v>22100488</v>
      </c>
      <c r="G687" s="60"/>
      <c r="H687" s="60" t="s">
        <v>2749</v>
      </c>
      <c r="I687" s="60" t="s">
        <v>2750</v>
      </c>
      <c r="J687" s="60" t="s">
        <v>2751</v>
      </c>
      <c r="K687" s="60" t="s">
        <v>104</v>
      </c>
      <c r="L687" s="242" t="s">
        <v>105</v>
      </c>
      <c r="M687" s="60"/>
      <c r="N687" s="262" t="s">
        <v>106</v>
      </c>
      <c r="O687" s="262" t="s">
        <v>107</v>
      </c>
      <c r="P687" s="60" t="s">
        <v>108</v>
      </c>
      <c r="Q687" s="263" t="s">
        <v>1094</v>
      </c>
      <c r="R687" s="60" t="s">
        <v>110</v>
      </c>
      <c r="S687" s="262" t="s">
        <v>107</v>
      </c>
      <c r="T687" s="60" t="s">
        <v>122</v>
      </c>
      <c r="U687" s="60" t="s">
        <v>112</v>
      </c>
      <c r="V687" s="264">
        <v>60</v>
      </c>
      <c r="W687" s="60" t="s">
        <v>113</v>
      </c>
      <c r="X687" s="262"/>
      <c r="Y687" s="262"/>
      <c r="Z687" s="262"/>
      <c r="AA687" s="265"/>
      <c r="AB687" s="266">
        <v>90</v>
      </c>
      <c r="AC687" s="266">
        <v>10</v>
      </c>
      <c r="AD687" s="267" t="s">
        <v>323</v>
      </c>
      <c r="AE687" s="268" t="s">
        <v>115</v>
      </c>
      <c r="AF687" s="269">
        <v>70</v>
      </c>
      <c r="AG687" s="270">
        <v>82.5</v>
      </c>
      <c r="AH687" s="248">
        <f t="shared" si="48"/>
        <v>5775</v>
      </c>
      <c r="AI687" s="249">
        <f t="shared" si="47"/>
        <v>6468.0000000000009</v>
      </c>
      <c r="AJ687" s="250"/>
      <c r="AK687" s="250"/>
      <c r="AL687" s="250"/>
      <c r="AM687" s="52" t="s">
        <v>116</v>
      </c>
      <c r="AN687" s="60"/>
      <c r="AO687" s="60"/>
      <c r="AP687" s="60"/>
      <c r="AQ687" s="60"/>
      <c r="AR687" s="60" t="s">
        <v>2753</v>
      </c>
      <c r="AS687" s="60"/>
      <c r="AT687" s="60"/>
      <c r="AU687" s="60"/>
      <c r="AV687" s="90"/>
      <c r="AW687" s="90"/>
      <c r="AX687" s="90"/>
      <c r="AY687" s="90"/>
      <c r="BC687" s="50">
        <v>613</v>
      </c>
    </row>
    <row r="688" spans="1:55" s="252" customFormat="1" ht="12.95" customHeight="1">
      <c r="A688" s="211" t="s">
        <v>319</v>
      </c>
      <c r="B688" s="229"/>
      <c r="C688" s="229"/>
      <c r="D688" s="239">
        <v>270003118</v>
      </c>
      <c r="E688" s="321" t="s">
        <v>3714</v>
      </c>
      <c r="F688" s="240">
        <v>22100489</v>
      </c>
      <c r="G688" s="60"/>
      <c r="H688" s="60" t="s">
        <v>2749</v>
      </c>
      <c r="I688" s="60" t="s">
        <v>2750</v>
      </c>
      <c r="J688" s="60" t="s">
        <v>2751</v>
      </c>
      <c r="K688" s="60" t="s">
        <v>104</v>
      </c>
      <c r="L688" s="242" t="s">
        <v>105</v>
      </c>
      <c r="M688" s="60"/>
      <c r="N688" s="262" t="s">
        <v>106</v>
      </c>
      <c r="O688" s="262" t="s">
        <v>107</v>
      </c>
      <c r="P688" s="60" t="s">
        <v>108</v>
      </c>
      <c r="Q688" s="263" t="s">
        <v>1094</v>
      </c>
      <c r="R688" s="60" t="s">
        <v>110</v>
      </c>
      <c r="S688" s="262" t="s">
        <v>107</v>
      </c>
      <c r="T688" s="60" t="s">
        <v>122</v>
      </c>
      <c r="U688" s="60" t="s">
        <v>112</v>
      </c>
      <c r="V688" s="264">
        <v>60</v>
      </c>
      <c r="W688" s="60" t="s">
        <v>113</v>
      </c>
      <c r="X688" s="262"/>
      <c r="Y688" s="262"/>
      <c r="Z688" s="262"/>
      <c r="AA688" s="265"/>
      <c r="AB688" s="266">
        <v>90</v>
      </c>
      <c r="AC688" s="266">
        <v>10</v>
      </c>
      <c r="AD688" s="267" t="s">
        <v>323</v>
      </c>
      <c r="AE688" s="268" t="s">
        <v>115</v>
      </c>
      <c r="AF688" s="269">
        <v>162</v>
      </c>
      <c r="AG688" s="270">
        <v>222.63</v>
      </c>
      <c r="AH688" s="248">
        <f t="shared" si="48"/>
        <v>36066.06</v>
      </c>
      <c r="AI688" s="249">
        <f t="shared" si="47"/>
        <v>40393.987200000003</v>
      </c>
      <c r="AJ688" s="250"/>
      <c r="AK688" s="250"/>
      <c r="AL688" s="250"/>
      <c r="AM688" s="52" t="s">
        <v>116</v>
      </c>
      <c r="AN688" s="60"/>
      <c r="AO688" s="60"/>
      <c r="AP688" s="60"/>
      <c r="AQ688" s="60"/>
      <c r="AR688" s="60" t="s">
        <v>2754</v>
      </c>
      <c r="AS688" s="60"/>
      <c r="AT688" s="60"/>
      <c r="AU688" s="60"/>
      <c r="AV688" s="90"/>
      <c r="AW688" s="90"/>
      <c r="AX688" s="90"/>
      <c r="AY688" s="90"/>
      <c r="BC688" s="50">
        <v>614</v>
      </c>
    </row>
    <row r="689" spans="1:55" s="252" customFormat="1" ht="12.95" customHeight="1">
      <c r="A689" s="211" t="s">
        <v>319</v>
      </c>
      <c r="B689" s="229"/>
      <c r="C689" s="229"/>
      <c r="D689" s="239">
        <v>270006044</v>
      </c>
      <c r="E689" s="321" t="s">
        <v>3715</v>
      </c>
      <c r="F689" s="240">
        <v>22100490</v>
      </c>
      <c r="G689" s="60"/>
      <c r="H689" s="60" t="s">
        <v>2749</v>
      </c>
      <c r="I689" s="60" t="s">
        <v>2750</v>
      </c>
      <c r="J689" s="60" t="s">
        <v>2751</v>
      </c>
      <c r="K689" s="60" t="s">
        <v>104</v>
      </c>
      <c r="L689" s="242" t="s">
        <v>105</v>
      </c>
      <c r="M689" s="60"/>
      <c r="N689" s="262" t="s">
        <v>106</v>
      </c>
      <c r="O689" s="262" t="s">
        <v>107</v>
      </c>
      <c r="P689" s="60" t="s">
        <v>108</v>
      </c>
      <c r="Q689" s="263" t="s">
        <v>1094</v>
      </c>
      <c r="R689" s="60" t="s">
        <v>110</v>
      </c>
      <c r="S689" s="262" t="s">
        <v>107</v>
      </c>
      <c r="T689" s="60" t="s">
        <v>122</v>
      </c>
      <c r="U689" s="60" t="s">
        <v>112</v>
      </c>
      <c r="V689" s="264">
        <v>60</v>
      </c>
      <c r="W689" s="60" t="s">
        <v>113</v>
      </c>
      <c r="X689" s="262"/>
      <c r="Y689" s="262"/>
      <c r="Z689" s="262"/>
      <c r="AA689" s="265"/>
      <c r="AB689" s="266">
        <v>90</v>
      </c>
      <c r="AC689" s="266">
        <v>10</v>
      </c>
      <c r="AD689" s="267" t="s">
        <v>323</v>
      </c>
      <c r="AE689" s="268" t="s">
        <v>115</v>
      </c>
      <c r="AF689" s="269">
        <v>95</v>
      </c>
      <c r="AG689" s="270">
        <v>381.25</v>
      </c>
      <c r="AH689" s="248">
        <f t="shared" si="48"/>
        <v>36218.75</v>
      </c>
      <c r="AI689" s="249">
        <f t="shared" si="47"/>
        <v>40565.000000000007</v>
      </c>
      <c r="AJ689" s="250"/>
      <c r="AK689" s="250"/>
      <c r="AL689" s="250"/>
      <c r="AM689" s="52" t="s">
        <v>116</v>
      </c>
      <c r="AN689" s="60"/>
      <c r="AO689" s="60"/>
      <c r="AP689" s="60"/>
      <c r="AQ689" s="60"/>
      <c r="AR689" s="60" t="s">
        <v>2755</v>
      </c>
      <c r="AS689" s="60"/>
      <c r="AT689" s="60"/>
      <c r="AU689" s="60"/>
      <c r="AV689" s="90"/>
      <c r="AW689" s="90"/>
      <c r="AX689" s="90"/>
      <c r="AY689" s="90"/>
      <c r="BC689" s="50">
        <v>615</v>
      </c>
    </row>
    <row r="690" spans="1:55" s="252" customFormat="1" ht="12.95" customHeight="1">
      <c r="A690" s="211" t="s">
        <v>319</v>
      </c>
      <c r="B690" s="229"/>
      <c r="C690" s="229"/>
      <c r="D690" s="239">
        <v>270009022</v>
      </c>
      <c r="E690" s="321" t="s">
        <v>3716</v>
      </c>
      <c r="F690" s="240">
        <v>22100491</v>
      </c>
      <c r="G690" s="60"/>
      <c r="H690" s="60" t="s">
        <v>2749</v>
      </c>
      <c r="I690" s="60" t="s">
        <v>2750</v>
      </c>
      <c r="J690" s="60" t="s">
        <v>2751</v>
      </c>
      <c r="K690" s="60" t="s">
        <v>104</v>
      </c>
      <c r="L690" s="242" t="s">
        <v>105</v>
      </c>
      <c r="M690" s="60"/>
      <c r="N690" s="262" t="s">
        <v>106</v>
      </c>
      <c r="O690" s="262" t="s">
        <v>107</v>
      </c>
      <c r="P690" s="60" t="s">
        <v>108</v>
      </c>
      <c r="Q690" s="263" t="s">
        <v>1094</v>
      </c>
      <c r="R690" s="60" t="s">
        <v>110</v>
      </c>
      <c r="S690" s="262" t="s">
        <v>107</v>
      </c>
      <c r="T690" s="60" t="s">
        <v>122</v>
      </c>
      <c r="U690" s="60" t="s">
        <v>112</v>
      </c>
      <c r="V690" s="264">
        <v>60</v>
      </c>
      <c r="W690" s="60" t="s">
        <v>113</v>
      </c>
      <c r="X690" s="262"/>
      <c r="Y690" s="262"/>
      <c r="Z690" s="262"/>
      <c r="AA690" s="265"/>
      <c r="AB690" s="266">
        <v>90</v>
      </c>
      <c r="AC690" s="266">
        <v>10</v>
      </c>
      <c r="AD690" s="267" t="s">
        <v>323</v>
      </c>
      <c r="AE690" s="268" t="s">
        <v>115</v>
      </c>
      <c r="AF690" s="269">
        <v>184</v>
      </c>
      <c r="AG690" s="270">
        <v>278.39999999999998</v>
      </c>
      <c r="AH690" s="248">
        <f t="shared" si="48"/>
        <v>51225.599999999999</v>
      </c>
      <c r="AI690" s="249">
        <f t="shared" si="47"/>
        <v>57372.672000000006</v>
      </c>
      <c r="AJ690" s="250"/>
      <c r="AK690" s="250"/>
      <c r="AL690" s="250"/>
      <c r="AM690" s="52" t="s">
        <v>116</v>
      </c>
      <c r="AN690" s="60"/>
      <c r="AO690" s="60"/>
      <c r="AP690" s="60"/>
      <c r="AQ690" s="60"/>
      <c r="AR690" s="60" t="s">
        <v>2756</v>
      </c>
      <c r="AS690" s="60"/>
      <c r="AT690" s="60"/>
      <c r="AU690" s="60"/>
      <c r="AV690" s="90"/>
      <c r="AW690" s="90"/>
      <c r="AX690" s="90"/>
      <c r="AY690" s="90"/>
      <c r="BC690" s="50">
        <v>616</v>
      </c>
    </row>
    <row r="691" spans="1:55" s="252" customFormat="1" ht="12.95" customHeight="1">
      <c r="A691" s="211" t="s">
        <v>319</v>
      </c>
      <c r="B691" s="229"/>
      <c r="C691" s="229"/>
      <c r="D691" s="239">
        <v>270000063</v>
      </c>
      <c r="E691" s="321" t="s">
        <v>1235</v>
      </c>
      <c r="F691" s="240">
        <v>22100453</v>
      </c>
      <c r="G691" s="60"/>
      <c r="H691" s="60" t="s">
        <v>2757</v>
      </c>
      <c r="I691" s="60" t="s">
        <v>2758</v>
      </c>
      <c r="J691" s="60" t="s">
        <v>322</v>
      </c>
      <c r="K691" s="60" t="s">
        <v>104</v>
      </c>
      <c r="L691" s="242" t="s">
        <v>927</v>
      </c>
      <c r="M691" s="60" t="s">
        <v>2266</v>
      </c>
      <c r="N691" s="262" t="s">
        <v>83</v>
      </c>
      <c r="O691" s="262" t="s">
        <v>107</v>
      </c>
      <c r="P691" s="60" t="s">
        <v>108</v>
      </c>
      <c r="Q691" s="263" t="s">
        <v>1094</v>
      </c>
      <c r="R691" s="60" t="s">
        <v>110</v>
      </c>
      <c r="S691" s="262" t="s">
        <v>107</v>
      </c>
      <c r="T691" s="60" t="s">
        <v>122</v>
      </c>
      <c r="U691" s="60" t="s">
        <v>112</v>
      </c>
      <c r="V691" s="264">
        <v>60</v>
      </c>
      <c r="W691" s="60" t="s">
        <v>113</v>
      </c>
      <c r="X691" s="262"/>
      <c r="Y691" s="262"/>
      <c r="Z691" s="262"/>
      <c r="AA691" s="265">
        <v>30</v>
      </c>
      <c r="AB691" s="266">
        <v>60</v>
      </c>
      <c r="AC691" s="266">
        <v>10</v>
      </c>
      <c r="AD691" s="267" t="s">
        <v>129</v>
      </c>
      <c r="AE691" s="268" t="s">
        <v>115</v>
      </c>
      <c r="AF691" s="269">
        <v>7015</v>
      </c>
      <c r="AG691" s="270">
        <v>63.25</v>
      </c>
      <c r="AH691" s="248">
        <f t="shared" si="48"/>
        <v>443698.75</v>
      </c>
      <c r="AI691" s="249">
        <f t="shared" si="47"/>
        <v>496942.60000000003</v>
      </c>
      <c r="AJ691" s="250"/>
      <c r="AK691" s="250"/>
      <c r="AL691" s="250"/>
      <c r="AM691" s="52" t="s">
        <v>116</v>
      </c>
      <c r="AN691" s="60"/>
      <c r="AO691" s="60"/>
      <c r="AP691" s="60"/>
      <c r="AQ691" s="60"/>
      <c r="AR691" s="60" t="s">
        <v>2759</v>
      </c>
      <c r="AS691" s="60"/>
      <c r="AT691" s="60"/>
      <c r="AU691" s="60"/>
      <c r="AV691" s="90"/>
      <c r="AW691" s="90"/>
      <c r="AX691" s="90"/>
      <c r="AY691" s="90"/>
      <c r="BC691" s="50">
        <v>617</v>
      </c>
    </row>
    <row r="692" spans="1:55" s="252" customFormat="1" ht="12.95" customHeight="1">
      <c r="A692" s="211" t="s">
        <v>319</v>
      </c>
      <c r="B692" s="229"/>
      <c r="C692" s="229"/>
      <c r="D692" s="239">
        <v>270004656</v>
      </c>
      <c r="E692" s="321" t="s">
        <v>1236</v>
      </c>
      <c r="F692" s="240">
        <v>22100454</v>
      </c>
      <c r="G692" s="60"/>
      <c r="H692" s="60" t="s">
        <v>2757</v>
      </c>
      <c r="I692" s="60" t="s">
        <v>2758</v>
      </c>
      <c r="J692" s="60" t="s">
        <v>322</v>
      </c>
      <c r="K692" s="60" t="s">
        <v>104</v>
      </c>
      <c r="L692" s="242" t="s">
        <v>927</v>
      </c>
      <c r="M692" s="60" t="s">
        <v>2266</v>
      </c>
      <c r="N692" s="262" t="s">
        <v>83</v>
      </c>
      <c r="O692" s="262" t="s">
        <v>107</v>
      </c>
      <c r="P692" s="60" t="s">
        <v>108</v>
      </c>
      <c r="Q692" s="263" t="s">
        <v>1094</v>
      </c>
      <c r="R692" s="60" t="s">
        <v>110</v>
      </c>
      <c r="S692" s="262" t="s">
        <v>107</v>
      </c>
      <c r="T692" s="60" t="s">
        <v>122</v>
      </c>
      <c r="U692" s="60" t="s">
        <v>112</v>
      </c>
      <c r="V692" s="264">
        <v>60</v>
      </c>
      <c r="W692" s="60" t="s">
        <v>113</v>
      </c>
      <c r="X692" s="262"/>
      <c r="Y692" s="262"/>
      <c r="Z692" s="262"/>
      <c r="AA692" s="265">
        <v>30</v>
      </c>
      <c r="AB692" s="266">
        <v>60</v>
      </c>
      <c r="AC692" s="266">
        <v>10</v>
      </c>
      <c r="AD692" s="267" t="s">
        <v>129</v>
      </c>
      <c r="AE692" s="268" t="s">
        <v>115</v>
      </c>
      <c r="AF692" s="269">
        <v>794</v>
      </c>
      <c r="AG692" s="270">
        <v>402.5</v>
      </c>
      <c r="AH692" s="248">
        <f t="shared" si="48"/>
        <v>319585</v>
      </c>
      <c r="AI692" s="249">
        <f t="shared" si="47"/>
        <v>357935.2</v>
      </c>
      <c r="AJ692" s="250"/>
      <c r="AK692" s="250"/>
      <c r="AL692" s="250"/>
      <c r="AM692" s="52" t="s">
        <v>116</v>
      </c>
      <c r="AN692" s="60"/>
      <c r="AO692" s="60"/>
      <c r="AP692" s="60"/>
      <c r="AQ692" s="60"/>
      <c r="AR692" s="60" t="s">
        <v>2760</v>
      </c>
      <c r="AS692" s="60"/>
      <c r="AT692" s="60"/>
      <c r="AU692" s="60"/>
      <c r="AV692" s="90"/>
      <c r="AW692" s="90"/>
      <c r="AX692" s="90"/>
      <c r="AY692" s="90"/>
      <c r="BC692" s="50">
        <v>618</v>
      </c>
    </row>
    <row r="693" spans="1:55" s="252" customFormat="1" ht="12.95" customHeight="1">
      <c r="A693" s="211" t="s">
        <v>319</v>
      </c>
      <c r="B693" s="229"/>
      <c r="C693" s="229"/>
      <c r="D693" s="239">
        <v>270002278</v>
      </c>
      <c r="E693" s="321" t="s">
        <v>3717</v>
      </c>
      <c r="F693" s="240">
        <v>22100457</v>
      </c>
      <c r="G693" s="60"/>
      <c r="H693" s="60" t="s">
        <v>2761</v>
      </c>
      <c r="I693" s="60" t="s">
        <v>2762</v>
      </c>
      <c r="J693" s="60" t="s">
        <v>2763</v>
      </c>
      <c r="K693" s="60" t="s">
        <v>104</v>
      </c>
      <c r="L693" s="242" t="s">
        <v>105</v>
      </c>
      <c r="M693" s="60" t="s">
        <v>121</v>
      </c>
      <c r="N693" s="262" t="s">
        <v>83</v>
      </c>
      <c r="O693" s="262" t="s">
        <v>107</v>
      </c>
      <c r="P693" s="60" t="s">
        <v>108</v>
      </c>
      <c r="Q693" s="263" t="s">
        <v>1094</v>
      </c>
      <c r="R693" s="60" t="s">
        <v>110</v>
      </c>
      <c r="S693" s="262" t="s">
        <v>107</v>
      </c>
      <c r="T693" s="60" t="s">
        <v>122</v>
      </c>
      <c r="U693" s="60" t="s">
        <v>112</v>
      </c>
      <c r="V693" s="264">
        <v>60</v>
      </c>
      <c r="W693" s="60" t="s">
        <v>113</v>
      </c>
      <c r="X693" s="262"/>
      <c r="Y693" s="262"/>
      <c r="Z693" s="262"/>
      <c r="AA693" s="265">
        <v>30</v>
      </c>
      <c r="AB693" s="266">
        <v>60</v>
      </c>
      <c r="AC693" s="266">
        <v>10</v>
      </c>
      <c r="AD693" s="267" t="s">
        <v>129</v>
      </c>
      <c r="AE693" s="268" t="s">
        <v>115</v>
      </c>
      <c r="AF693" s="269">
        <v>130</v>
      </c>
      <c r="AG693" s="270">
        <v>57</v>
      </c>
      <c r="AH693" s="248">
        <f t="shared" si="48"/>
        <v>7410</v>
      </c>
      <c r="AI693" s="249">
        <f t="shared" si="47"/>
        <v>8299.2000000000007</v>
      </c>
      <c r="AJ693" s="250"/>
      <c r="AK693" s="250"/>
      <c r="AL693" s="250"/>
      <c r="AM693" s="52" t="s">
        <v>116</v>
      </c>
      <c r="AN693" s="60"/>
      <c r="AO693" s="60"/>
      <c r="AP693" s="60"/>
      <c r="AQ693" s="60"/>
      <c r="AR693" s="60" t="s">
        <v>2764</v>
      </c>
      <c r="AS693" s="60"/>
      <c r="AT693" s="60"/>
      <c r="AU693" s="60"/>
      <c r="AV693" s="90"/>
      <c r="AW693" s="90"/>
      <c r="AX693" s="90"/>
      <c r="AY693" s="90"/>
      <c r="BC693" s="50">
        <v>619</v>
      </c>
    </row>
    <row r="694" spans="1:55" s="252" customFormat="1" ht="12.95" customHeight="1">
      <c r="A694" s="211" t="s">
        <v>319</v>
      </c>
      <c r="B694" s="229"/>
      <c r="C694" s="229"/>
      <c r="D694" s="239">
        <v>270002279</v>
      </c>
      <c r="E694" s="321" t="s">
        <v>3718</v>
      </c>
      <c r="F694" s="240">
        <v>22100458</v>
      </c>
      <c r="G694" s="60"/>
      <c r="H694" s="60" t="s">
        <v>2761</v>
      </c>
      <c r="I694" s="60" t="s">
        <v>2762</v>
      </c>
      <c r="J694" s="60" t="s">
        <v>2763</v>
      </c>
      <c r="K694" s="60" t="s">
        <v>104</v>
      </c>
      <c r="L694" s="242" t="s">
        <v>105</v>
      </c>
      <c r="M694" s="60" t="s">
        <v>121</v>
      </c>
      <c r="N694" s="262" t="s">
        <v>83</v>
      </c>
      <c r="O694" s="262" t="s">
        <v>107</v>
      </c>
      <c r="P694" s="60" t="s">
        <v>108</v>
      </c>
      <c r="Q694" s="263" t="s">
        <v>1094</v>
      </c>
      <c r="R694" s="60" t="s">
        <v>110</v>
      </c>
      <c r="S694" s="262" t="s">
        <v>107</v>
      </c>
      <c r="T694" s="60" t="s">
        <v>122</v>
      </c>
      <c r="U694" s="60" t="s">
        <v>112</v>
      </c>
      <c r="V694" s="264">
        <v>60</v>
      </c>
      <c r="W694" s="60" t="s">
        <v>113</v>
      </c>
      <c r="X694" s="262"/>
      <c r="Y694" s="262"/>
      <c r="Z694" s="262"/>
      <c r="AA694" s="265">
        <v>30</v>
      </c>
      <c r="AB694" s="266">
        <v>60</v>
      </c>
      <c r="AC694" s="266">
        <v>10</v>
      </c>
      <c r="AD694" s="267" t="s">
        <v>129</v>
      </c>
      <c r="AE694" s="268" t="s">
        <v>115</v>
      </c>
      <c r="AF694" s="269">
        <v>765</v>
      </c>
      <c r="AG694" s="270">
        <v>487.75</v>
      </c>
      <c r="AH694" s="248">
        <f t="shared" si="48"/>
        <v>373128.75</v>
      </c>
      <c r="AI694" s="249">
        <f t="shared" si="47"/>
        <v>417904.2</v>
      </c>
      <c r="AJ694" s="250"/>
      <c r="AK694" s="250"/>
      <c r="AL694" s="250"/>
      <c r="AM694" s="52" t="s">
        <v>116</v>
      </c>
      <c r="AN694" s="60"/>
      <c r="AO694" s="60"/>
      <c r="AP694" s="60"/>
      <c r="AQ694" s="60"/>
      <c r="AR694" s="60" t="s">
        <v>2765</v>
      </c>
      <c r="AS694" s="60"/>
      <c r="AT694" s="60"/>
      <c r="AU694" s="60"/>
      <c r="AV694" s="90"/>
      <c r="AW694" s="90"/>
      <c r="AX694" s="90"/>
      <c r="AY694" s="90"/>
      <c r="BC694" s="50">
        <v>620</v>
      </c>
    </row>
    <row r="695" spans="1:55" s="252" customFormat="1" ht="12.95" customHeight="1">
      <c r="A695" s="211" t="s">
        <v>319</v>
      </c>
      <c r="B695" s="229"/>
      <c r="C695" s="229"/>
      <c r="D695" s="239">
        <v>270002301</v>
      </c>
      <c r="E695" s="321" t="s">
        <v>3719</v>
      </c>
      <c r="F695" s="240">
        <v>22100492</v>
      </c>
      <c r="G695" s="60"/>
      <c r="H695" s="60" t="s">
        <v>2766</v>
      </c>
      <c r="I695" s="60" t="s">
        <v>2767</v>
      </c>
      <c r="J695" s="60" t="s">
        <v>2768</v>
      </c>
      <c r="K695" s="60" t="s">
        <v>104</v>
      </c>
      <c r="L695" s="242" t="s">
        <v>105</v>
      </c>
      <c r="M695" s="60"/>
      <c r="N695" s="262" t="s">
        <v>106</v>
      </c>
      <c r="O695" s="262" t="s">
        <v>107</v>
      </c>
      <c r="P695" s="60" t="s">
        <v>108</v>
      </c>
      <c r="Q695" s="263" t="s">
        <v>1094</v>
      </c>
      <c r="R695" s="60" t="s">
        <v>110</v>
      </c>
      <c r="S695" s="262" t="s">
        <v>107</v>
      </c>
      <c r="T695" s="60" t="s">
        <v>122</v>
      </c>
      <c r="U695" s="60" t="s">
        <v>112</v>
      </c>
      <c r="V695" s="264">
        <v>60</v>
      </c>
      <c r="W695" s="60" t="s">
        <v>113</v>
      </c>
      <c r="X695" s="262"/>
      <c r="Y695" s="262"/>
      <c r="Z695" s="262"/>
      <c r="AA695" s="265"/>
      <c r="AB695" s="266">
        <v>90</v>
      </c>
      <c r="AC695" s="266">
        <v>10</v>
      </c>
      <c r="AD695" s="267" t="s">
        <v>140</v>
      </c>
      <c r="AE695" s="268" t="s">
        <v>115</v>
      </c>
      <c r="AF695" s="269">
        <v>608</v>
      </c>
      <c r="AG695" s="270">
        <v>83.25</v>
      </c>
      <c r="AH695" s="248">
        <f t="shared" si="48"/>
        <v>50616</v>
      </c>
      <c r="AI695" s="249">
        <f t="shared" si="47"/>
        <v>56689.920000000006</v>
      </c>
      <c r="AJ695" s="250"/>
      <c r="AK695" s="250"/>
      <c r="AL695" s="250"/>
      <c r="AM695" s="52" t="s">
        <v>116</v>
      </c>
      <c r="AN695" s="60"/>
      <c r="AO695" s="60"/>
      <c r="AP695" s="60"/>
      <c r="AQ695" s="60"/>
      <c r="AR695" s="60" t="s">
        <v>2769</v>
      </c>
      <c r="AS695" s="60"/>
      <c r="AT695" s="60"/>
      <c r="AU695" s="60"/>
      <c r="AV695" s="90"/>
      <c r="AW695" s="90"/>
      <c r="AX695" s="90"/>
      <c r="AY695" s="90"/>
      <c r="BC695" s="50">
        <v>621</v>
      </c>
    </row>
    <row r="696" spans="1:55" s="252" customFormat="1" ht="12.95" customHeight="1">
      <c r="A696" s="211" t="s">
        <v>319</v>
      </c>
      <c r="B696" s="229"/>
      <c r="C696" s="229"/>
      <c r="D696" s="239">
        <v>270011323</v>
      </c>
      <c r="E696" s="321" t="s">
        <v>3720</v>
      </c>
      <c r="F696" s="240">
        <v>22100493</v>
      </c>
      <c r="G696" s="60"/>
      <c r="H696" s="60" t="s">
        <v>2766</v>
      </c>
      <c r="I696" s="60" t="s">
        <v>2767</v>
      </c>
      <c r="J696" s="60" t="s">
        <v>2768</v>
      </c>
      <c r="K696" s="60" t="s">
        <v>104</v>
      </c>
      <c r="L696" s="242" t="s">
        <v>105</v>
      </c>
      <c r="M696" s="60"/>
      <c r="N696" s="262" t="s">
        <v>106</v>
      </c>
      <c r="O696" s="262" t="s">
        <v>107</v>
      </c>
      <c r="P696" s="60" t="s">
        <v>108</v>
      </c>
      <c r="Q696" s="263" t="s">
        <v>1094</v>
      </c>
      <c r="R696" s="60" t="s">
        <v>110</v>
      </c>
      <c r="S696" s="262" t="s">
        <v>107</v>
      </c>
      <c r="T696" s="60" t="s">
        <v>122</v>
      </c>
      <c r="U696" s="60" t="s">
        <v>112</v>
      </c>
      <c r="V696" s="264">
        <v>60</v>
      </c>
      <c r="W696" s="60" t="s">
        <v>113</v>
      </c>
      <c r="X696" s="262"/>
      <c r="Y696" s="262"/>
      <c r="Z696" s="262"/>
      <c r="AA696" s="265"/>
      <c r="AB696" s="266">
        <v>90</v>
      </c>
      <c r="AC696" s="266">
        <v>10</v>
      </c>
      <c r="AD696" s="267" t="s">
        <v>323</v>
      </c>
      <c r="AE696" s="268" t="s">
        <v>115</v>
      </c>
      <c r="AF696" s="269">
        <v>345</v>
      </c>
      <c r="AG696" s="270">
        <v>535.13</v>
      </c>
      <c r="AH696" s="248">
        <f t="shared" si="48"/>
        <v>184619.85</v>
      </c>
      <c r="AI696" s="249">
        <f t="shared" si="47"/>
        <v>206774.23200000002</v>
      </c>
      <c r="AJ696" s="250"/>
      <c r="AK696" s="250"/>
      <c r="AL696" s="250"/>
      <c r="AM696" s="52" t="s">
        <v>116</v>
      </c>
      <c r="AN696" s="60"/>
      <c r="AO696" s="60"/>
      <c r="AP696" s="60"/>
      <c r="AQ696" s="60"/>
      <c r="AR696" s="60" t="s">
        <v>2770</v>
      </c>
      <c r="AS696" s="60"/>
      <c r="AT696" s="60"/>
      <c r="AU696" s="60"/>
      <c r="AV696" s="90"/>
      <c r="AW696" s="90"/>
      <c r="AX696" s="90"/>
      <c r="AY696" s="90"/>
      <c r="BC696" s="50">
        <v>622</v>
      </c>
    </row>
    <row r="697" spans="1:55" s="252" customFormat="1" ht="12.95" customHeight="1">
      <c r="A697" s="211" t="s">
        <v>980</v>
      </c>
      <c r="B697" s="229"/>
      <c r="C697" s="229"/>
      <c r="D697" s="239">
        <v>230001025</v>
      </c>
      <c r="E697" s="321" t="s">
        <v>3721</v>
      </c>
      <c r="F697" s="240">
        <v>22100434</v>
      </c>
      <c r="G697" s="60"/>
      <c r="H697" s="60" t="s">
        <v>2771</v>
      </c>
      <c r="I697" s="60" t="s">
        <v>2772</v>
      </c>
      <c r="J697" s="60" t="s">
        <v>2773</v>
      </c>
      <c r="K697" s="60" t="s">
        <v>104</v>
      </c>
      <c r="L697" s="242" t="s">
        <v>105</v>
      </c>
      <c r="M697" s="60"/>
      <c r="N697" s="262" t="s">
        <v>106</v>
      </c>
      <c r="O697" s="262" t="s">
        <v>107</v>
      </c>
      <c r="P697" s="60" t="s">
        <v>108</v>
      </c>
      <c r="Q697" s="263" t="s">
        <v>1094</v>
      </c>
      <c r="R697" s="60" t="s">
        <v>110</v>
      </c>
      <c r="S697" s="262" t="s">
        <v>107</v>
      </c>
      <c r="T697" s="60" t="s">
        <v>122</v>
      </c>
      <c r="U697" s="60" t="s">
        <v>112</v>
      </c>
      <c r="V697" s="264">
        <v>60</v>
      </c>
      <c r="W697" s="60" t="s">
        <v>113</v>
      </c>
      <c r="X697" s="262"/>
      <c r="Y697" s="262"/>
      <c r="Z697" s="262"/>
      <c r="AA697" s="265"/>
      <c r="AB697" s="266">
        <v>90</v>
      </c>
      <c r="AC697" s="266">
        <v>10</v>
      </c>
      <c r="AD697" s="267" t="s">
        <v>129</v>
      </c>
      <c r="AE697" s="268" t="s">
        <v>115</v>
      </c>
      <c r="AF697" s="269">
        <v>10</v>
      </c>
      <c r="AG697" s="270">
        <v>11700</v>
      </c>
      <c r="AH697" s="248">
        <f t="shared" si="48"/>
        <v>117000</v>
      </c>
      <c r="AI697" s="249">
        <f t="shared" si="47"/>
        <v>131040.00000000001</v>
      </c>
      <c r="AJ697" s="250"/>
      <c r="AK697" s="250"/>
      <c r="AL697" s="250"/>
      <c r="AM697" s="52" t="s">
        <v>116</v>
      </c>
      <c r="AN697" s="60"/>
      <c r="AO697" s="60"/>
      <c r="AP697" s="60"/>
      <c r="AQ697" s="60"/>
      <c r="AR697" s="60" t="s">
        <v>2774</v>
      </c>
      <c r="AS697" s="60"/>
      <c r="AT697" s="60"/>
      <c r="AU697" s="60"/>
      <c r="AV697" s="90"/>
      <c r="AW697" s="90"/>
      <c r="AX697" s="90"/>
      <c r="AY697" s="90"/>
      <c r="BC697" s="50">
        <v>623</v>
      </c>
    </row>
    <row r="698" spans="1:55" s="252" customFormat="1" ht="12.95" customHeight="1">
      <c r="A698" s="211" t="s">
        <v>980</v>
      </c>
      <c r="B698" s="229"/>
      <c r="C698" s="229"/>
      <c r="D698" s="239">
        <v>230000370</v>
      </c>
      <c r="E698" s="321" t="s">
        <v>1216</v>
      </c>
      <c r="F698" s="240">
        <v>22100370</v>
      </c>
      <c r="G698" s="60"/>
      <c r="H698" s="60" t="s">
        <v>2775</v>
      </c>
      <c r="I698" s="60" t="s">
        <v>2776</v>
      </c>
      <c r="J698" s="60" t="s">
        <v>2777</v>
      </c>
      <c r="K698" s="60" t="s">
        <v>104</v>
      </c>
      <c r="L698" s="242" t="s">
        <v>105</v>
      </c>
      <c r="M698" s="60" t="s">
        <v>121</v>
      </c>
      <c r="N698" s="262" t="s">
        <v>83</v>
      </c>
      <c r="O698" s="262" t="s">
        <v>107</v>
      </c>
      <c r="P698" s="60" t="s">
        <v>108</v>
      </c>
      <c r="Q698" s="263" t="s">
        <v>1094</v>
      </c>
      <c r="R698" s="60" t="s">
        <v>110</v>
      </c>
      <c r="S698" s="262" t="s">
        <v>107</v>
      </c>
      <c r="T698" s="60" t="s">
        <v>122</v>
      </c>
      <c r="U698" s="60" t="s">
        <v>112</v>
      </c>
      <c r="V698" s="264">
        <v>60</v>
      </c>
      <c r="W698" s="60" t="s">
        <v>113</v>
      </c>
      <c r="X698" s="262"/>
      <c r="Y698" s="262"/>
      <c r="Z698" s="262"/>
      <c r="AA698" s="265">
        <v>30</v>
      </c>
      <c r="AB698" s="266">
        <v>60</v>
      </c>
      <c r="AC698" s="266">
        <v>10</v>
      </c>
      <c r="AD698" s="267" t="s">
        <v>179</v>
      </c>
      <c r="AE698" s="268" t="s">
        <v>115</v>
      </c>
      <c r="AF698" s="269">
        <v>94.75</v>
      </c>
      <c r="AG698" s="270">
        <v>10000</v>
      </c>
      <c r="AH698" s="248">
        <f t="shared" si="48"/>
        <v>947500</v>
      </c>
      <c r="AI698" s="249">
        <f t="shared" si="47"/>
        <v>1061200</v>
      </c>
      <c r="AJ698" s="250"/>
      <c r="AK698" s="250"/>
      <c r="AL698" s="250"/>
      <c r="AM698" s="52" t="s">
        <v>116</v>
      </c>
      <c r="AN698" s="60"/>
      <c r="AO698" s="60"/>
      <c r="AP698" s="60"/>
      <c r="AQ698" s="60"/>
      <c r="AR698" s="60" t="s">
        <v>2778</v>
      </c>
      <c r="AS698" s="60"/>
      <c r="AT698" s="60"/>
      <c r="AU698" s="60"/>
      <c r="AV698" s="90"/>
      <c r="AW698" s="90"/>
      <c r="AX698" s="90"/>
      <c r="AY698" s="90"/>
      <c r="BC698" s="50">
        <v>624</v>
      </c>
    </row>
    <row r="699" spans="1:55" s="710" customFormat="1" ht="12.95" customHeight="1">
      <c r="A699" s="711" t="s">
        <v>333</v>
      </c>
      <c r="B699" s="712"/>
      <c r="C699" s="712"/>
      <c r="D699" s="713">
        <v>210033834</v>
      </c>
      <c r="E699" s="714" t="s">
        <v>1253</v>
      </c>
      <c r="F699" s="715">
        <v>22100604</v>
      </c>
      <c r="G699" s="716"/>
      <c r="H699" s="716" t="s">
        <v>2779</v>
      </c>
      <c r="I699" s="694" t="s">
        <v>2780</v>
      </c>
      <c r="J699" s="716" t="s">
        <v>2781</v>
      </c>
      <c r="K699" s="716" t="s">
        <v>104</v>
      </c>
      <c r="L699" s="717"/>
      <c r="M699" s="716"/>
      <c r="N699" s="718" t="s">
        <v>106</v>
      </c>
      <c r="O699" s="718" t="s">
        <v>107</v>
      </c>
      <c r="P699" s="716" t="s">
        <v>108</v>
      </c>
      <c r="Q699" s="718" t="s">
        <v>1094</v>
      </c>
      <c r="R699" s="716" t="s">
        <v>110</v>
      </c>
      <c r="S699" s="718" t="s">
        <v>107</v>
      </c>
      <c r="T699" s="716" t="s">
        <v>122</v>
      </c>
      <c r="U699" s="716" t="s">
        <v>112</v>
      </c>
      <c r="V699" s="718">
        <v>60</v>
      </c>
      <c r="W699" s="694" t="s">
        <v>113</v>
      </c>
      <c r="X699" s="718"/>
      <c r="Y699" s="718"/>
      <c r="Z699" s="718"/>
      <c r="AA699" s="719"/>
      <c r="AB699" s="720">
        <v>90</v>
      </c>
      <c r="AC699" s="720">
        <v>10</v>
      </c>
      <c r="AD699" s="721" t="s">
        <v>364</v>
      </c>
      <c r="AE699" s="716" t="s">
        <v>115</v>
      </c>
      <c r="AF699" s="722">
        <v>1</v>
      </c>
      <c r="AG699" s="723">
        <v>2127500</v>
      </c>
      <c r="AH699" s="701">
        <v>0</v>
      </c>
      <c r="AI699" s="702">
        <v>0</v>
      </c>
      <c r="AJ699" s="724"/>
      <c r="AK699" s="724"/>
      <c r="AL699" s="724"/>
      <c r="AM699" s="725" t="s">
        <v>116</v>
      </c>
      <c r="AN699" s="716"/>
      <c r="AO699" s="716"/>
      <c r="AP699" s="716"/>
      <c r="AQ699" s="716"/>
      <c r="AR699" s="694" t="s">
        <v>2782</v>
      </c>
      <c r="AS699" s="716"/>
      <c r="AT699" s="716"/>
      <c r="AU699" s="716"/>
      <c r="AV699" s="726"/>
      <c r="AW699" s="726"/>
      <c r="AX699" s="726"/>
      <c r="AY699" s="694" t="s">
        <v>3920</v>
      </c>
      <c r="AZ699" s="705" t="s">
        <v>3958</v>
      </c>
      <c r="BC699" s="705">
        <v>625</v>
      </c>
    </row>
    <row r="700" spans="1:55" s="710" customFormat="1" ht="12.95" customHeight="1">
      <c r="A700" s="711" t="s">
        <v>333</v>
      </c>
      <c r="B700" s="712"/>
      <c r="C700" s="712"/>
      <c r="D700" s="713">
        <v>210034862</v>
      </c>
      <c r="E700" s="714" t="s">
        <v>1254</v>
      </c>
      <c r="F700" s="715">
        <v>22100605</v>
      </c>
      <c r="G700" s="716"/>
      <c r="H700" s="716" t="s">
        <v>2779</v>
      </c>
      <c r="I700" s="694" t="s">
        <v>2780</v>
      </c>
      <c r="J700" s="716" t="s">
        <v>2781</v>
      </c>
      <c r="K700" s="716" t="s">
        <v>104</v>
      </c>
      <c r="L700" s="717"/>
      <c r="M700" s="716"/>
      <c r="N700" s="718" t="s">
        <v>106</v>
      </c>
      <c r="O700" s="718" t="s">
        <v>107</v>
      </c>
      <c r="P700" s="716" t="s">
        <v>108</v>
      </c>
      <c r="Q700" s="718" t="s">
        <v>1094</v>
      </c>
      <c r="R700" s="716" t="s">
        <v>110</v>
      </c>
      <c r="S700" s="718" t="s">
        <v>107</v>
      </c>
      <c r="T700" s="716" t="s">
        <v>122</v>
      </c>
      <c r="U700" s="716" t="s">
        <v>112</v>
      </c>
      <c r="V700" s="718">
        <v>60</v>
      </c>
      <c r="W700" s="694" t="s">
        <v>113</v>
      </c>
      <c r="X700" s="718"/>
      <c r="Y700" s="718"/>
      <c r="Z700" s="718"/>
      <c r="AA700" s="719"/>
      <c r="AB700" s="720">
        <v>90</v>
      </c>
      <c r="AC700" s="720">
        <v>10</v>
      </c>
      <c r="AD700" s="721" t="s">
        <v>364</v>
      </c>
      <c r="AE700" s="716" t="s">
        <v>115</v>
      </c>
      <c r="AF700" s="722">
        <v>2</v>
      </c>
      <c r="AG700" s="723">
        <v>701500</v>
      </c>
      <c r="AH700" s="701">
        <v>0</v>
      </c>
      <c r="AI700" s="702">
        <v>0</v>
      </c>
      <c r="AJ700" s="724"/>
      <c r="AK700" s="724"/>
      <c r="AL700" s="724"/>
      <c r="AM700" s="725" t="s">
        <v>116</v>
      </c>
      <c r="AN700" s="716"/>
      <c r="AO700" s="716"/>
      <c r="AP700" s="716"/>
      <c r="AQ700" s="716"/>
      <c r="AR700" s="694" t="s">
        <v>2783</v>
      </c>
      <c r="AS700" s="716"/>
      <c r="AT700" s="716"/>
      <c r="AU700" s="716"/>
      <c r="AV700" s="726"/>
      <c r="AW700" s="726"/>
      <c r="AX700" s="726"/>
      <c r="AY700" s="694" t="s">
        <v>3920</v>
      </c>
      <c r="AZ700" s="705" t="s">
        <v>3958</v>
      </c>
      <c r="BC700" s="705">
        <v>626</v>
      </c>
    </row>
    <row r="701" spans="1:55" s="252" customFormat="1" ht="12.95" customHeight="1">
      <c r="A701" s="211" t="s">
        <v>333</v>
      </c>
      <c r="B701" s="229"/>
      <c r="C701" s="229"/>
      <c r="D701" s="239">
        <v>210033835</v>
      </c>
      <c r="E701" s="321" t="s">
        <v>1251</v>
      </c>
      <c r="F701" s="240">
        <v>22100602</v>
      </c>
      <c r="G701" s="253"/>
      <c r="H701" s="253" t="s">
        <v>2784</v>
      </c>
      <c r="I701" s="254" t="s">
        <v>2780</v>
      </c>
      <c r="J701" s="253" t="s">
        <v>2785</v>
      </c>
      <c r="K701" s="253" t="s">
        <v>104</v>
      </c>
      <c r="L701" s="242"/>
      <c r="M701" s="253"/>
      <c r="N701" s="255" t="s">
        <v>106</v>
      </c>
      <c r="O701" s="255" t="s">
        <v>107</v>
      </c>
      <c r="P701" s="253" t="s">
        <v>108</v>
      </c>
      <c r="Q701" s="255" t="s">
        <v>1094</v>
      </c>
      <c r="R701" s="253" t="s">
        <v>110</v>
      </c>
      <c r="S701" s="255" t="s">
        <v>107</v>
      </c>
      <c r="T701" s="253" t="s">
        <v>122</v>
      </c>
      <c r="U701" s="253" t="s">
        <v>112</v>
      </c>
      <c r="V701" s="255">
        <v>60</v>
      </c>
      <c r="W701" s="254" t="s">
        <v>113</v>
      </c>
      <c r="X701" s="255"/>
      <c r="Y701" s="255"/>
      <c r="Z701" s="255"/>
      <c r="AA701" s="256"/>
      <c r="AB701" s="257">
        <v>90</v>
      </c>
      <c r="AC701" s="257">
        <v>10</v>
      </c>
      <c r="AD701" s="258" t="s">
        <v>364</v>
      </c>
      <c r="AE701" s="253" t="s">
        <v>115</v>
      </c>
      <c r="AF701" s="259">
        <v>3</v>
      </c>
      <c r="AG701" s="260">
        <v>1403000</v>
      </c>
      <c r="AH701" s="248">
        <f t="shared" ref="AH701:AH718" si="49">AF701*AG701</f>
        <v>4209000</v>
      </c>
      <c r="AI701" s="249">
        <f t="shared" ref="AI701:AI732" si="50">AH701*1.12</f>
        <v>4714080</v>
      </c>
      <c r="AJ701" s="250"/>
      <c r="AK701" s="250"/>
      <c r="AL701" s="250"/>
      <c r="AM701" s="261" t="s">
        <v>116</v>
      </c>
      <c r="AN701" s="253"/>
      <c r="AO701" s="253"/>
      <c r="AP701" s="253"/>
      <c r="AQ701" s="253"/>
      <c r="AR701" s="253" t="s">
        <v>2786</v>
      </c>
      <c r="AS701" s="253"/>
      <c r="AT701" s="253"/>
      <c r="AU701" s="253"/>
      <c r="AV701" s="90"/>
      <c r="AW701" s="90"/>
      <c r="AX701" s="90"/>
      <c r="AY701" s="90"/>
      <c r="BC701" s="50">
        <v>627</v>
      </c>
    </row>
    <row r="702" spans="1:55" s="252" customFormat="1" ht="12.95" customHeight="1">
      <c r="A702" s="211" t="s">
        <v>333</v>
      </c>
      <c r="B702" s="229"/>
      <c r="C702" s="229"/>
      <c r="D702" s="239">
        <v>210033836</v>
      </c>
      <c r="E702" s="321" t="s">
        <v>1252</v>
      </c>
      <c r="F702" s="240">
        <v>22100603</v>
      </c>
      <c r="G702" s="253"/>
      <c r="H702" s="253" t="s">
        <v>2784</v>
      </c>
      <c r="I702" s="254" t="s">
        <v>2780</v>
      </c>
      <c r="J702" s="253" t="s">
        <v>2785</v>
      </c>
      <c r="K702" s="253" t="s">
        <v>104</v>
      </c>
      <c r="L702" s="242"/>
      <c r="M702" s="253"/>
      <c r="N702" s="255" t="s">
        <v>106</v>
      </c>
      <c r="O702" s="255" t="s">
        <v>107</v>
      </c>
      <c r="P702" s="253" t="s">
        <v>108</v>
      </c>
      <c r="Q702" s="255" t="s">
        <v>1094</v>
      </c>
      <c r="R702" s="253" t="s">
        <v>110</v>
      </c>
      <c r="S702" s="255" t="s">
        <v>107</v>
      </c>
      <c r="T702" s="253" t="s">
        <v>122</v>
      </c>
      <c r="U702" s="253" t="s">
        <v>112</v>
      </c>
      <c r="V702" s="255">
        <v>60</v>
      </c>
      <c r="W702" s="254" t="s">
        <v>113</v>
      </c>
      <c r="X702" s="255"/>
      <c r="Y702" s="255"/>
      <c r="Z702" s="255"/>
      <c r="AA702" s="256"/>
      <c r="AB702" s="257">
        <v>90</v>
      </c>
      <c r="AC702" s="257">
        <v>10</v>
      </c>
      <c r="AD702" s="258" t="s">
        <v>364</v>
      </c>
      <c r="AE702" s="253" t="s">
        <v>115</v>
      </c>
      <c r="AF702" s="259">
        <v>1</v>
      </c>
      <c r="AG702" s="260">
        <v>1403000</v>
      </c>
      <c r="AH702" s="248">
        <f t="shared" si="49"/>
        <v>1403000</v>
      </c>
      <c r="AI702" s="249">
        <f t="shared" si="50"/>
        <v>1571360.0000000002</v>
      </c>
      <c r="AJ702" s="250"/>
      <c r="AK702" s="250"/>
      <c r="AL702" s="250"/>
      <c r="AM702" s="261" t="s">
        <v>116</v>
      </c>
      <c r="AN702" s="253"/>
      <c r="AO702" s="253"/>
      <c r="AP702" s="253"/>
      <c r="AQ702" s="253"/>
      <c r="AR702" s="253" t="s">
        <v>2787</v>
      </c>
      <c r="AS702" s="253"/>
      <c r="AT702" s="253"/>
      <c r="AU702" s="253"/>
      <c r="AV702" s="90"/>
      <c r="AW702" s="90"/>
      <c r="AX702" s="90"/>
      <c r="AY702" s="90"/>
      <c r="BC702" s="50">
        <v>628</v>
      </c>
    </row>
    <row r="703" spans="1:55" s="252" customFormat="1" ht="12.95" customHeight="1">
      <c r="A703" s="211" t="s">
        <v>333</v>
      </c>
      <c r="B703" s="229"/>
      <c r="C703" s="229"/>
      <c r="D703" s="239">
        <v>210032265</v>
      </c>
      <c r="E703" s="321" t="s">
        <v>1539</v>
      </c>
      <c r="F703" s="240">
        <v>22100606</v>
      </c>
      <c r="G703" s="241"/>
      <c r="H703" s="241" t="s">
        <v>2788</v>
      </c>
      <c r="I703" s="38" t="s">
        <v>2789</v>
      </c>
      <c r="J703" s="241" t="s">
        <v>2790</v>
      </c>
      <c r="K703" s="241" t="s">
        <v>104</v>
      </c>
      <c r="L703" s="242"/>
      <c r="M703" s="241"/>
      <c r="N703" s="243" t="s">
        <v>106</v>
      </c>
      <c r="O703" s="243" t="s">
        <v>107</v>
      </c>
      <c r="P703" s="241" t="s">
        <v>108</v>
      </c>
      <c r="Q703" s="243" t="s">
        <v>1094</v>
      </c>
      <c r="R703" s="241" t="s">
        <v>110</v>
      </c>
      <c r="S703" s="243" t="s">
        <v>107</v>
      </c>
      <c r="T703" s="241" t="s">
        <v>122</v>
      </c>
      <c r="U703" s="241" t="s">
        <v>112</v>
      </c>
      <c r="V703" s="243">
        <v>60</v>
      </c>
      <c r="W703" s="38" t="s">
        <v>113</v>
      </c>
      <c r="X703" s="243"/>
      <c r="Y703" s="243"/>
      <c r="Z703" s="243"/>
      <c r="AA703" s="244"/>
      <c r="AB703" s="245">
        <v>90</v>
      </c>
      <c r="AC703" s="245">
        <v>10</v>
      </c>
      <c r="AD703" s="246" t="s">
        <v>129</v>
      </c>
      <c r="AE703" s="241" t="s">
        <v>115</v>
      </c>
      <c r="AF703" s="247">
        <v>30</v>
      </c>
      <c r="AG703" s="104">
        <v>1948.21</v>
      </c>
      <c r="AH703" s="248">
        <f t="shared" si="49"/>
        <v>58446.3</v>
      </c>
      <c r="AI703" s="249">
        <f t="shared" si="50"/>
        <v>65459.856000000007</v>
      </c>
      <c r="AJ703" s="250"/>
      <c r="AK703" s="250"/>
      <c r="AL703" s="250"/>
      <c r="AM703" s="251" t="s">
        <v>116</v>
      </c>
      <c r="AN703" s="241"/>
      <c r="AO703" s="241"/>
      <c r="AP703" s="241"/>
      <c r="AQ703" s="241"/>
      <c r="AR703" s="38" t="s">
        <v>2791</v>
      </c>
      <c r="AS703" s="241"/>
      <c r="AT703" s="241"/>
      <c r="AU703" s="241"/>
      <c r="AV703" s="90"/>
      <c r="AW703" s="90"/>
      <c r="AX703" s="90"/>
      <c r="AY703" s="90"/>
      <c r="BC703" s="50">
        <v>629</v>
      </c>
    </row>
    <row r="704" spans="1:55" s="252" customFormat="1" ht="12.95" customHeight="1">
      <c r="A704" s="211" t="s">
        <v>333</v>
      </c>
      <c r="B704" s="229"/>
      <c r="C704" s="229"/>
      <c r="D704" s="239">
        <v>210036427</v>
      </c>
      <c r="E704" s="321" t="s">
        <v>1394</v>
      </c>
      <c r="F704" s="240">
        <v>22100607</v>
      </c>
      <c r="G704" s="253"/>
      <c r="H704" s="253" t="s">
        <v>2792</v>
      </c>
      <c r="I704" s="254" t="s">
        <v>2793</v>
      </c>
      <c r="J704" s="253" t="s">
        <v>2794</v>
      </c>
      <c r="K704" s="253" t="s">
        <v>104</v>
      </c>
      <c r="L704" s="242" t="s">
        <v>927</v>
      </c>
      <c r="M704" s="253"/>
      <c r="N704" s="255" t="s">
        <v>106</v>
      </c>
      <c r="O704" s="255" t="s">
        <v>107</v>
      </c>
      <c r="P704" s="253" t="s">
        <v>108</v>
      </c>
      <c r="Q704" s="255" t="s">
        <v>1094</v>
      </c>
      <c r="R704" s="253" t="s">
        <v>110</v>
      </c>
      <c r="S704" s="255" t="s">
        <v>107</v>
      </c>
      <c r="T704" s="253" t="s">
        <v>122</v>
      </c>
      <c r="U704" s="253" t="s">
        <v>112</v>
      </c>
      <c r="V704" s="255">
        <v>60</v>
      </c>
      <c r="W704" s="254" t="s">
        <v>113</v>
      </c>
      <c r="X704" s="255"/>
      <c r="Y704" s="255"/>
      <c r="Z704" s="255"/>
      <c r="AA704" s="256"/>
      <c r="AB704" s="257">
        <v>90</v>
      </c>
      <c r="AC704" s="257">
        <v>10</v>
      </c>
      <c r="AD704" s="258" t="s">
        <v>129</v>
      </c>
      <c r="AE704" s="253" t="s">
        <v>115</v>
      </c>
      <c r="AF704" s="259">
        <v>20</v>
      </c>
      <c r="AG704" s="260">
        <v>390.71</v>
      </c>
      <c r="AH704" s="248">
        <f t="shared" si="49"/>
        <v>7814.2</v>
      </c>
      <c r="AI704" s="249">
        <f t="shared" si="50"/>
        <v>8751.9040000000005</v>
      </c>
      <c r="AJ704" s="250"/>
      <c r="AK704" s="250"/>
      <c r="AL704" s="250"/>
      <c r="AM704" s="261" t="s">
        <v>116</v>
      </c>
      <c r="AN704" s="253"/>
      <c r="AO704" s="253"/>
      <c r="AP704" s="253"/>
      <c r="AQ704" s="253"/>
      <c r="AR704" s="253" t="s">
        <v>2795</v>
      </c>
      <c r="AS704" s="253"/>
      <c r="AT704" s="253"/>
      <c r="AU704" s="253"/>
      <c r="AV704" s="90"/>
      <c r="AW704" s="90"/>
      <c r="AX704" s="90"/>
      <c r="AY704" s="90"/>
      <c r="BC704" s="50">
        <v>630</v>
      </c>
    </row>
    <row r="705" spans="1:257" s="252" customFormat="1" ht="12.95" customHeight="1">
      <c r="A705" s="211" t="s">
        <v>333</v>
      </c>
      <c r="B705" s="229"/>
      <c r="C705" s="229"/>
      <c r="D705" s="239">
        <v>210032761</v>
      </c>
      <c r="E705" s="321" t="s">
        <v>1306</v>
      </c>
      <c r="F705" s="240">
        <v>22100609</v>
      </c>
      <c r="G705" s="241"/>
      <c r="H705" s="241" t="s">
        <v>2796</v>
      </c>
      <c r="I705" s="38" t="s">
        <v>217</v>
      </c>
      <c r="J705" s="241" t="s">
        <v>2797</v>
      </c>
      <c r="K705" s="241" t="s">
        <v>104</v>
      </c>
      <c r="L705" s="242"/>
      <c r="M705" s="241"/>
      <c r="N705" s="243" t="s">
        <v>106</v>
      </c>
      <c r="O705" s="243" t="s">
        <v>107</v>
      </c>
      <c r="P705" s="241" t="s">
        <v>108</v>
      </c>
      <c r="Q705" s="243" t="s">
        <v>1094</v>
      </c>
      <c r="R705" s="241" t="s">
        <v>110</v>
      </c>
      <c r="S705" s="243" t="s">
        <v>107</v>
      </c>
      <c r="T705" s="241" t="s">
        <v>122</v>
      </c>
      <c r="U705" s="241" t="s">
        <v>112</v>
      </c>
      <c r="V705" s="243">
        <v>60</v>
      </c>
      <c r="W705" s="38" t="s">
        <v>113</v>
      </c>
      <c r="X705" s="243"/>
      <c r="Y705" s="243"/>
      <c r="Z705" s="243"/>
      <c r="AA705" s="244"/>
      <c r="AB705" s="245">
        <v>90</v>
      </c>
      <c r="AC705" s="245">
        <v>10</v>
      </c>
      <c r="AD705" s="246" t="s">
        <v>129</v>
      </c>
      <c r="AE705" s="241" t="s">
        <v>115</v>
      </c>
      <c r="AF705" s="247">
        <v>5</v>
      </c>
      <c r="AG705" s="104">
        <v>28223.5</v>
      </c>
      <c r="AH705" s="248">
        <f t="shared" si="49"/>
        <v>141117.5</v>
      </c>
      <c r="AI705" s="249">
        <f t="shared" si="50"/>
        <v>158051.6</v>
      </c>
      <c r="AJ705" s="250"/>
      <c r="AK705" s="250"/>
      <c r="AL705" s="250"/>
      <c r="AM705" s="251" t="s">
        <v>116</v>
      </c>
      <c r="AN705" s="241"/>
      <c r="AO705" s="241"/>
      <c r="AP705" s="241"/>
      <c r="AQ705" s="241"/>
      <c r="AR705" s="38" t="s">
        <v>2798</v>
      </c>
      <c r="AS705" s="241"/>
      <c r="AT705" s="241"/>
      <c r="AU705" s="241"/>
      <c r="AV705" s="90"/>
      <c r="AW705" s="90"/>
      <c r="AX705" s="90"/>
      <c r="AY705" s="90"/>
      <c r="BC705" s="50">
        <v>631</v>
      </c>
    </row>
    <row r="706" spans="1:257" s="252" customFormat="1" ht="12.95" customHeight="1">
      <c r="A706" s="211" t="s">
        <v>333</v>
      </c>
      <c r="B706" s="229"/>
      <c r="C706" s="229"/>
      <c r="D706" s="239">
        <v>210032762</v>
      </c>
      <c r="E706" s="321" t="s">
        <v>1307</v>
      </c>
      <c r="F706" s="240">
        <v>22100610</v>
      </c>
      <c r="G706" s="241"/>
      <c r="H706" s="241" t="s">
        <v>2796</v>
      </c>
      <c r="I706" s="38" t="s">
        <v>217</v>
      </c>
      <c r="J706" s="241" t="s">
        <v>2797</v>
      </c>
      <c r="K706" s="241" t="s">
        <v>104</v>
      </c>
      <c r="L706" s="242"/>
      <c r="M706" s="241"/>
      <c r="N706" s="243" t="s">
        <v>106</v>
      </c>
      <c r="O706" s="243" t="s">
        <v>107</v>
      </c>
      <c r="P706" s="241" t="s">
        <v>108</v>
      </c>
      <c r="Q706" s="243" t="s">
        <v>1094</v>
      </c>
      <c r="R706" s="241" t="s">
        <v>110</v>
      </c>
      <c r="S706" s="243" t="s">
        <v>107</v>
      </c>
      <c r="T706" s="241" t="s">
        <v>122</v>
      </c>
      <c r="U706" s="241" t="s">
        <v>112</v>
      </c>
      <c r="V706" s="243">
        <v>60</v>
      </c>
      <c r="W706" s="38" t="s">
        <v>113</v>
      </c>
      <c r="X706" s="243"/>
      <c r="Y706" s="243"/>
      <c r="Z706" s="243"/>
      <c r="AA706" s="244"/>
      <c r="AB706" s="245">
        <v>90</v>
      </c>
      <c r="AC706" s="245">
        <v>10</v>
      </c>
      <c r="AD706" s="246" t="s">
        <v>129</v>
      </c>
      <c r="AE706" s="241" t="s">
        <v>115</v>
      </c>
      <c r="AF706" s="247">
        <v>5</v>
      </c>
      <c r="AG706" s="104">
        <v>54368.58</v>
      </c>
      <c r="AH706" s="248">
        <f t="shared" si="49"/>
        <v>271842.90000000002</v>
      </c>
      <c r="AI706" s="249">
        <f t="shared" si="50"/>
        <v>304464.04800000007</v>
      </c>
      <c r="AJ706" s="250"/>
      <c r="AK706" s="250"/>
      <c r="AL706" s="250"/>
      <c r="AM706" s="251" t="s">
        <v>116</v>
      </c>
      <c r="AN706" s="241"/>
      <c r="AO706" s="241"/>
      <c r="AP706" s="241"/>
      <c r="AQ706" s="241"/>
      <c r="AR706" s="38" t="s">
        <v>2799</v>
      </c>
      <c r="AS706" s="241"/>
      <c r="AT706" s="241"/>
      <c r="AU706" s="241"/>
      <c r="AV706" s="90"/>
      <c r="AW706" s="90"/>
      <c r="AX706" s="90"/>
      <c r="AY706" s="90"/>
      <c r="BC706" s="50">
        <v>632</v>
      </c>
    </row>
    <row r="707" spans="1:257" s="252" customFormat="1" ht="12.95" customHeight="1">
      <c r="A707" s="211" t="s">
        <v>333</v>
      </c>
      <c r="B707" s="229"/>
      <c r="C707" s="229"/>
      <c r="D707" s="239">
        <v>210036420</v>
      </c>
      <c r="E707" s="321" t="s">
        <v>1313</v>
      </c>
      <c r="F707" s="240">
        <v>22100611</v>
      </c>
      <c r="G707" s="253"/>
      <c r="H707" s="253" t="s">
        <v>221</v>
      </c>
      <c r="I707" s="254" t="s">
        <v>217</v>
      </c>
      <c r="J707" s="253" t="s">
        <v>222</v>
      </c>
      <c r="K707" s="253" t="s">
        <v>104</v>
      </c>
      <c r="L707" s="242"/>
      <c r="M707" s="253"/>
      <c r="N707" s="255" t="s">
        <v>106</v>
      </c>
      <c r="O707" s="255" t="s">
        <v>107</v>
      </c>
      <c r="P707" s="253" t="s">
        <v>108</v>
      </c>
      <c r="Q707" s="255" t="s">
        <v>1094</v>
      </c>
      <c r="R707" s="253" t="s">
        <v>110</v>
      </c>
      <c r="S707" s="255" t="s">
        <v>107</v>
      </c>
      <c r="T707" s="253" t="s">
        <v>122</v>
      </c>
      <c r="U707" s="253" t="s">
        <v>112</v>
      </c>
      <c r="V707" s="255">
        <v>60</v>
      </c>
      <c r="W707" s="254" t="s">
        <v>113</v>
      </c>
      <c r="X707" s="255"/>
      <c r="Y707" s="255"/>
      <c r="Z707" s="255"/>
      <c r="AA707" s="256"/>
      <c r="AB707" s="257">
        <v>90</v>
      </c>
      <c r="AC707" s="257">
        <v>10</v>
      </c>
      <c r="AD707" s="258" t="s">
        <v>364</v>
      </c>
      <c r="AE707" s="253" t="s">
        <v>115</v>
      </c>
      <c r="AF707" s="259">
        <v>1</v>
      </c>
      <c r="AG707" s="260">
        <v>41400</v>
      </c>
      <c r="AH707" s="248">
        <f t="shared" si="49"/>
        <v>41400</v>
      </c>
      <c r="AI707" s="249">
        <f t="shared" si="50"/>
        <v>46368.000000000007</v>
      </c>
      <c r="AJ707" s="250"/>
      <c r="AK707" s="250"/>
      <c r="AL707" s="250"/>
      <c r="AM707" s="261" t="s">
        <v>116</v>
      </c>
      <c r="AN707" s="253"/>
      <c r="AO707" s="253"/>
      <c r="AP707" s="253"/>
      <c r="AQ707" s="253"/>
      <c r="AR707" s="253" t="s">
        <v>2800</v>
      </c>
      <c r="AS707" s="253"/>
      <c r="AT707" s="253"/>
      <c r="AU707" s="253"/>
      <c r="AV707" s="90"/>
      <c r="AW707" s="90"/>
      <c r="AX707" s="90"/>
      <c r="AY707" s="90"/>
      <c r="BC707" s="50">
        <v>633</v>
      </c>
    </row>
    <row r="708" spans="1:257" s="252" customFormat="1" ht="12.95" customHeight="1">
      <c r="A708" s="211" t="s">
        <v>333</v>
      </c>
      <c r="B708" s="229"/>
      <c r="C708" s="229"/>
      <c r="D708" s="239">
        <v>210032577</v>
      </c>
      <c r="E708" s="321" t="s">
        <v>1301</v>
      </c>
      <c r="F708" s="240">
        <v>22100608</v>
      </c>
      <c r="G708" s="253"/>
      <c r="H708" s="253" t="s">
        <v>2801</v>
      </c>
      <c r="I708" s="254" t="s">
        <v>2802</v>
      </c>
      <c r="J708" s="253" t="s">
        <v>2803</v>
      </c>
      <c r="K708" s="253" t="s">
        <v>104</v>
      </c>
      <c r="L708" s="242"/>
      <c r="M708" s="253"/>
      <c r="N708" s="255" t="s">
        <v>106</v>
      </c>
      <c r="O708" s="255" t="s">
        <v>107</v>
      </c>
      <c r="P708" s="253" t="s">
        <v>108</v>
      </c>
      <c r="Q708" s="255" t="s">
        <v>1094</v>
      </c>
      <c r="R708" s="253" t="s">
        <v>110</v>
      </c>
      <c r="S708" s="255" t="s">
        <v>107</v>
      </c>
      <c r="T708" s="253" t="s">
        <v>122</v>
      </c>
      <c r="U708" s="253" t="s">
        <v>112</v>
      </c>
      <c r="V708" s="255">
        <v>60</v>
      </c>
      <c r="W708" s="254" t="s">
        <v>113</v>
      </c>
      <c r="X708" s="255"/>
      <c r="Y708" s="255"/>
      <c r="Z708" s="255"/>
      <c r="AA708" s="256"/>
      <c r="AB708" s="257">
        <v>90</v>
      </c>
      <c r="AC708" s="257">
        <v>10</v>
      </c>
      <c r="AD708" s="258" t="s">
        <v>114</v>
      </c>
      <c r="AE708" s="253" t="s">
        <v>115</v>
      </c>
      <c r="AF708" s="259">
        <v>1</v>
      </c>
      <c r="AG708" s="260">
        <v>11917.44</v>
      </c>
      <c r="AH708" s="248">
        <f t="shared" si="49"/>
        <v>11917.44</v>
      </c>
      <c r="AI708" s="249">
        <f t="shared" si="50"/>
        <v>13347.532800000003</v>
      </c>
      <c r="AJ708" s="250"/>
      <c r="AK708" s="250"/>
      <c r="AL708" s="250"/>
      <c r="AM708" s="261" t="s">
        <v>116</v>
      </c>
      <c r="AN708" s="253"/>
      <c r="AO708" s="253"/>
      <c r="AP708" s="253"/>
      <c r="AQ708" s="253"/>
      <c r="AR708" s="253" t="s">
        <v>2804</v>
      </c>
      <c r="AS708" s="253"/>
      <c r="AT708" s="253"/>
      <c r="AU708" s="253"/>
      <c r="AV708" s="90"/>
      <c r="AW708" s="90"/>
      <c r="AX708" s="90"/>
      <c r="AY708" s="90"/>
      <c r="BC708" s="50">
        <v>634</v>
      </c>
    </row>
    <row r="709" spans="1:257" s="252" customFormat="1" ht="12.95" customHeight="1">
      <c r="A709" s="211" t="s">
        <v>319</v>
      </c>
      <c r="B709" s="229"/>
      <c r="C709" s="229"/>
      <c r="D709" s="239">
        <v>270002502</v>
      </c>
      <c r="E709" s="321" t="s">
        <v>3722</v>
      </c>
      <c r="F709" s="240">
        <v>22100494</v>
      </c>
      <c r="G709" s="60"/>
      <c r="H709" s="60" t="s">
        <v>2805</v>
      </c>
      <c r="I709" s="60" t="s">
        <v>2806</v>
      </c>
      <c r="J709" s="60" t="s">
        <v>2807</v>
      </c>
      <c r="K709" s="60" t="s">
        <v>104</v>
      </c>
      <c r="L709" s="242" t="s">
        <v>105</v>
      </c>
      <c r="M709" s="60"/>
      <c r="N709" s="262" t="s">
        <v>106</v>
      </c>
      <c r="O709" s="262" t="s">
        <v>107</v>
      </c>
      <c r="P709" s="60" t="s">
        <v>108</v>
      </c>
      <c r="Q709" s="263" t="s">
        <v>1094</v>
      </c>
      <c r="R709" s="60" t="s">
        <v>110</v>
      </c>
      <c r="S709" s="262" t="s">
        <v>107</v>
      </c>
      <c r="T709" s="60" t="s">
        <v>122</v>
      </c>
      <c r="U709" s="60" t="s">
        <v>112</v>
      </c>
      <c r="V709" s="264">
        <v>60</v>
      </c>
      <c r="W709" s="60" t="s">
        <v>113</v>
      </c>
      <c r="X709" s="262"/>
      <c r="Y709" s="262"/>
      <c r="Z709" s="262"/>
      <c r="AA709" s="265"/>
      <c r="AB709" s="266">
        <v>90</v>
      </c>
      <c r="AC709" s="266">
        <v>10</v>
      </c>
      <c r="AD709" s="267" t="s">
        <v>129</v>
      </c>
      <c r="AE709" s="268" t="s">
        <v>115</v>
      </c>
      <c r="AF709" s="269">
        <v>30</v>
      </c>
      <c r="AG709" s="270">
        <v>8328</v>
      </c>
      <c r="AH709" s="248">
        <f t="shared" si="49"/>
        <v>249840</v>
      </c>
      <c r="AI709" s="249">
        <f t="shared" si="50"/>
        <v>279820.80000000005</v>
      </c>
      <c r="AJ709" s="250"/>
      <c r="AK709" s="250"/>
      <c r="AL709" s="250"/>
      <c r="AM709" s="52" t="s">
        <v>116</v>
      </c>
      <c r="AN709" s="60"/>
      <c r="AO709" s="60"/>
      <c r="AP709" s="60"/>
      <c r="AQ709" s="60"/>
      <c r="AR709" s="60" t="s">
        <v>2808</v>
      </c>
      <c r="AS709" s="60"/>
      <c r="AT709" s="60"/>
      <c r="AU709" s="60"/>
      <c r="AV709" s="90"/>
      <c r="AW709" s="90"/>
      <c r="AX709" s="90"/>
      <c r="AY709" s="90"/>
      <c r="BC709" s="50">
        <v>635</v>
      </c>
    </row>
    <row r="710" spans="1:257" s="252" customFormat="1" ht="12.95" customHeight="1">
      <c r="A710" s="211" t="s">
        <v>319</v>
      </c>
      <c r="B710" s="229"/>
      <c r="C710" s="229"/>
      <c r="D710" s="239">
        <v>270004655</v>
      </c>
      <c r="E710" s="321" t="s">
        <v>3723</v>
      </c>
      <c r="F710" s="240">
        <v>22100495</v>
      </c>
      <c r="G710" s="60"/>
      <c r="H710" s="60" t="s">
        <v>2805</v>
      </c>
      <c r="I710" s="60" t="s">
        <v>2806</v>
      </c>
      <c r="J710" s="60" t="s">
        <v>2807</v>
      </c>
      <c r="K710" s="60" t="s">
        <v>104</v>
      </c>
      <c r="L710" s="242" t="s">
        <v>105</v>
      </c>
      <c r="M710" s="60"/>
      <c r="N710" s="262" t="s">
        <v>106</v>
      </c>
      <c r="O710" s="262" t="s">
        <v>107</v>
      </c>
      <c r="P710" s="60" t="s">
        <v>108</v>
      </c>
      <c r="Q710" s="263" t="s">
        <v>1094</v>
      </c>
      <c r="R710" s="60" t="s">
        <v>110</v>
      </c>
      <c r="S710" s="262" t="s">
        <v>107</v>
      </c>
      <c r="T710" s="60" t="s">
        <v>122</v>
      </c>
      <c r="U710" s="60" t="s">
        <v>112</v>
      </c>
      <c r="V710" s="264">
        <v>60</v>
      </c>
      <c r="W710" s="60" t="s">
        <v>113</v>
      </c>
      <c r="X710" s="262"/>
      <c r="Y710" s="262"/>
      <c r="Z710" s="262"/>
      <c r="AA710" s="265"/>
      <c r="AB710" s="266">
        <v>90</v>
      </c>
      <c r="AC710" s="266">
        <v>10</v>
      </c>
      <c r="AD710" s="267" t="s">
        <v>129</v>
      </c>
      <c r="AE710" s="268" t="s">
        <v>115</v>
      </c>
      <c r="AF710" s="269">
        <v>265</v>
      </c>
      <c r="AG710" s="270">
        <v>989</v>
      </c>
      <c r="AH710" s="248">
        <f t="shared" si="49"/>
        <v>262085</v>
      </c>
      <c r="AI710" s="249">
        <f t="shared" si="50"/>
        <v>293535.2</v>
      </c>
      <c r="AJ710" s="250"/>
      <c r="AK710" s="250"/>
      <c r="AL710" s="250"/>
      <c r="AM710" s="52" t="s">
        <v>116</v>
      </c>
      <c r="AN710" s="60"/>
      <c r="AO710" s="60"/>
      <c r="AP710" s="60"/>
      <c r="AQ710" s="60"/>
      <c r="AR710" s="60" t="s">
        <v>2809</v>
      </c>
      <c r="AS710" s="60"/>
      <c r="AT710" s="60"/>
      <c r="AU710" s="60"/>
      <c r="AV710" s="90"/>
      <c r="AW710" s="90"/>
      <c r="AX710" s="90"/>
      <c r="AY710" s="90"/>
      <c r="BC710" s="50">
        <v>636</v>
      </c>
    </row>
    <row r="711" spans="1:257" s="252" customFormat="1" ht="12.95" customHeight="1">
      <c r="A711" s="211" t="s">
        <v>2136</v>
      </c>
      <c r="B711" s="229"/>
      <c r="C711" s="229"/>
      <c r="D711" s="239">
        <v>210030186</v>
      </c>
      <c r="E711" s="321" t="s">
        <v>1501</v>
      </c>
      <c r="F711" s="240">
        <v>22100437</v>
      </c>
      <c r="G711" s="241"/>
      <c r="H711" s="241" t="s">
        <v>2810</v>
      </c>
      <c r="I711" s="38" t="s">
        <v>2811</v>
      </c>
      <c r="J711" s="241" t="s">
        <v>2812</v>
      </c>
      <c r="K711" s="241" t="s">
        <v>104</v>
      </c>
      <c r="L711" s="242"/>
      <c r="M711" s="241"/>
      <c r="N711" s="243" t="s">
        <v>106</v>
      </c>
      <c r="O711" s="243" t="s">
        <v>107</v>
      </c>
      <c r="P711" s="241" t="s">
        <v>108</v>
      </c>
      <c r="Q711" s="243" t="s">
        <v>435</v>
      </c>
      <c r="R711" s="241" t="s">
        <v>110</v>
      </c>
      <c r="S711" s="243" t="s">
        <v>107</v>
      </c>
      <c r="T711" s="241" t="s">
        <v>122</v>
      </c>
      <c r="U711" s="241" t="s">
        <v>112</v>
      </c>
      <c r="V711" s="243">
        <v>60</v>
      </c>
      <c r="W711" s="38" t="s">
        <v>113</v>
      </c>
      <c r="X711" s="243"/>
      <c r="Y711" s="243"/>
      <c r="Z711" s="243"/>
      <c r="AA711" s="244"/>
      <c r="AB711" s="245">
        <v>90</v>
      </c>
      <c r="AC711" s="245">
        <v>10</v>
      </c>
      <c r="AD711" s="246" t="s">
        <v>129</v>
      </c>
      <c r="AE711" s="241" t="s">
        <v>115</v>
      </c>
      <c r="AF711" s="247">
        <v>7</v>
      </c>
      <c r="AG711" s="104">
        <v>214832.66</v>
      </c>
      <c r="AH711" s="248">
        <f t="shared" si="49"/>
        <v>1503828.62</v>
      </c>
      <c r="AI711" s="249">
        <f t="shared" si="50"/>
        <v>1684288.0544000003</v>
      </c>
      <c r="AJ711" s="250"/>
      <c r="AK711" s="250"/>
      <c r="AL711" s="250"/>
      <c r="AM711" s="251" t="s">
        <v>116</v>
      </c>
      <c r="AN711" s="241"/>
      <c r="AO711" s="241"/>
      <c r="AP711" s="241"/>
      <c r="AQ711" s="241"/>
      <c r="AR711" s="38" t="s">
        <v>2813</v>
      </c>
      <c r="AS711" s="241"/>
      <c r="AT711" s="241"/>
      <c r="AU711" s="241"/>
      <c r="AV711" s="90"/>
      <c r="AW711" s="90"/>
      <c r="AX711" s="90"/>
      <c r="AY711" s="90"/>
      <c r="BC711" s="50">
        <v>637</v>
      </c>
    </row>
    <row r="712" spans="1:257" s="252" customFormat="1" ht="12.95" customHeight="1">
      <c r="A712" s="211" t="s">
        <v>2539</v>
      </c>
      <c r="B712" s="229"/>
      <c r="C712" s="229"/>
      <c r="D712" s="239">
        <v>120007814</v>
      </c>
      <c r="E712" s="321" t="s">
        <v>3724</v>
      </c>
      <c r="F712" s="240">
        <v>22100526</v>
      </c>
      <c r="G712" s="241"/>
      <c r="H712" s="241" t="s">
        <v>2814</v>
      </c>
      <c r="I712" s="241" t="s">
        <v>2815</v>
      </c>
      <c r="J712" s="241" t="s">
        <v>2816</v>
      </c>
      <c r="K712" s="241" t="s">
        <v>104</v>
      </c>
      <c r="L712" s="242"/>
      <c r="M712" s="241"/>
      <c r="N712" s="243" t="s">
        <v>106</v>
      </c>
      <c r="O712" s="243" t="s">
        <v>107</v>
      </c>
      <c r="P712" s="241" t="s">
        <v>108</v>
      </c>
      <c r="Q712" s="243" t="s">
        <v>435</v>
      </c>
      <c r="R712" s="241" t="s">
        <v>110</v>
      </c>
      <c r="S712" s="243" t="s">
        <v>107</v>
      </c>
      <c r="T712" s="241" t="s">
        <v>122</v>
      </c>
      <c r="U712" s="241" t="s">
        <v>112</v>
      </c>
      <c r="V712" s="243">
        <v>70</v>
      </c>
      <c r="W712" s="38" t="s">
        <v>113</v>
      </c>
      <c r="X712" s="243"/>
      <c r="Y712" s="243"/>
      <c r="Z712" s="243"/>
      <c r="AA712" s="244"/>
      <c r="AB712" s="245">
        <v>90</v>
      </c>
      <c r="AC712" s="245">
        <v>10</v>
      </c>
      <c r="AD712" s="273" t="s">
        <v>123</v>
      </c>
      <c r="AE712" s="241" t="s">
        <v>115</v>
      </c>
      <c r="AF712" s="247">
        <v>3</v>
      </c>
      <c r="AG712" s="104">
        <v>44004.4</v>
      </c>
      <c r="AH712" s="248">
        <f t="shared" si="49"/>
        <v>132013.20000000001</v>
      </c>
      <c r="AI712" s="249">
        <f t="shared" si="50"/>
        <v>147854.78400000001</v>
      </c>
      <c r="AJ712" s="250"/>
      <c r="AK712" s="250"/>
      <c r="AL712" s="250"/>
      <c r="AM712" s="251" t="s">
        <v>116</v>
      </c>
      <c r="AN712" s="241"/>
      <c r="AO712" s="241"/>
      <c r="AP712" s="241"/>
      <c r="AQ712" s="241"/>
      <c r="AR712" s="241" t="s">
        <v>2817</v>
      </c>
      <c r="AS712" s="241"/>
      <c r="AT712" s="241"/>
      <c r="AU712" s="241"/>
      <c r="AV712" s="90"/>
      <c r="AW712" s="90"/>
      <c r="AX712" s="90"/>
      <c r="AY712" s="90"/>
      <c r="BC712" s="50">
        <v>638</v>
      </c>
    </row>
    <row r="713" spans="1:257" s="252" customFormat="1" ht="12.95" customHeight="1">
      <c r="A713" s="211" t="s">
        <v>2539</v>
      </c>
      <c r="B713" s="229"/>
      <c r="C713" s="322" t="s">
        <v>2129</v>
      </c>
      <c r="D713" s="239">
        <v>120004010</v>
      </c>
      <c r="E713" s="321" t="s">
        <v>3725</v>
      </c>
      <c r="F713" s="240">
        <v>22100544</v>
      </c>
      <c r="G713" s="241"/>
      <c r="H713" s="241" t="s">
        <v>2818</v>
      </c>
      <c r="I713" s="241" t="s">
        <v>2819</v>
      </c>
      <c r="J713" s="241" t="s">
        <v>2820</v>
      </c>
      <c r="K713" s="241" t="s">
        <v>404</v>
      </c>
      <c r="L713" s="242"/>
      <c r="M713" s="241"/>
      <c r="N713" s="243" t="s">
        <v>106</v>
      </c>
      <c r="O713" s="243" t="s">
        <v>107</v>
      </c>
      <c r="P713" s="241" t="s">
        <v>108</v>
      </c>
      <c r="Q713" s="243" t="s">
        <v>435</v>
      </c>
      <c r="R713" s="241" t="s">
        <v>110</v>
      </c>
      <c r="S713" s="243" t="s">
        <v>107</v>
      </c>
      <c r="T713" s="241" t="s">
        <v>122</v>
      </c>
      <c r="U713" s="241" t="s">
        <v>112</v>
      </c>
      <c r="V713" s="243">
        <v>70</v>
      </c>
      <c r="W713" s="38" t="s">
        <v>113</v>
      </c>
      <c r="X713" s="243"/>
      <c r="Y713" s="243"/>
      <c r="Z713" s="243"/>
      <c r="AA713" s="244"/>
      <c r="AB713" s="245">
        <v>90</v>
      </c>
      <c r="AC713" s="245">
        <v>10</v>
      </c>
      <c r="AD713" s="273" t="s">
        <v>129</v>
      </c>
      <c r="AE713" s="241" t="s">
        <v>115</v>
      </c>
      <c r="AF713" s="247">
        <v>18</v>
      </c>
      <c r="AG713" s="104">
        <v>392654.15</v>
      </c>
      <c r="AH713" s="248">
        <f t="shared" si="49"/>
        <v>7067774.7000000002</v>
      </c>
      <c r="AI713" s="249">
        <f t="shared" si="50"/>
        <v>7915907.6640000008</v>
      </c>
      <c r="AJ713" s="250"/>
      <c r="AK713" s="250"/>
      <c r="AL713" s="250"/>
      <c r="AM713" s="251" t="s">
        <v>116</v>
      </c>
      <c r="AN713" s="241"/>
      <c r="AO713" s="241"/>
      <c r="AP713" s="241"/>
      <c r="AQ713" s="241"/>
      <c r="AR713" s="241" t="s">
        <v>2821</v>
      </c>
      <c r="AS713" s="241"/>
      <c r="AT713" s="241"/>
      <c r="AU713" s="241"/>
      <c r="AV713" s="90"/>
      <c r="AW713" s="90"/>
      <c r="AX713" s="90"/>
      <c r="AY713" s="90"/>
      <c r="BC713" s="50">
        <v>639</v>
      </c>
    </row>
    <row r="714" spans="1:257" s="252" customFormat="1" ht="12.95" customHeight="1">
      <c r="A714" s="211" t="s">
        <v>2539</v>
      </c>
      <c r="B714" s="229"/>
      <c r="C714" s="322" t="s">
        <v>2129</v>
      </c>
      <c r="D714" s="239">
        <v>120004011</v>
      </c>
      <c r="E714" s="321" t="s">
        <v>3726</v>
      </c>
      <c r="F714" s="240">
        <v>22100545</v>
      </c>
      <c r="G714" s="241"/>
      <c r="H714" s="241" t="s">
        <v>2818</v>
      </c>
      <c r="I714" s="241" t="s">
        <v>2819</v>
      </c>
      <c r="J714" s="241" t="s">
        <v>2820</v>
      </c>
      <c r="K714" s="241" t="s">
        <v>404</v>
      </c>
      <c r="L714" s="242"/>
      <c r="M714" s="241"/>
      <c r="N714" s="243" t="s">
        <v>106</v>
      </c>
      <c r="O714" s="243" t="s">
        <v>107</v>
      </c>
      <c r="P714" s="241" t="s">
        <v>108</v>
      </c>
      <c r="Q714" s="243" t="s">
        <v>435</v>
      </c>
      <c r="R714" s="241" t="s">
        <v>110</v>
      </c>
      <c r="S714" s="243" t="s">
        <v>107</v>
      </c>
      <c r="T714" s="241" t="s">
        <v>122</v>
      </c>
      <c r="U714" s="241" t="s">
        <v>112</v>
      </c>
      <c r="V714" s="243">
        <v>70</v>
      </c>
      <c r="W714" s="38" t="s">
        <v>113</v>
      </c>
      <c r="X714" s="243"/>
      <c r="Y714" s="243"/>
      <c r="Z714" s="243"/>
      <c r="AA714" s="244"/>
      <c r="AB714" s="245">
        <v>90</v>
      </c>
      <c r="AC714" s="245">
        <v>10</v>
      </c>
      <c r="AD714" s="273" t="s">
        <v>129</v>
      </c>
      <c r="AE714" s="241" t="s">
        <v>115</v>
      </c>
      <c r="AF714" s="247">
        <v>2</v>
      </c>
      <c r="AG714" s="104">
        <v>95322.79</v>
      </c>
      <c r="AH714" s="248">
        <f t="shared" si="49"/>
        <v>190645.58</v>
      </c>
      <c r="AI714" s="249">
        <f t="shared" si="50"/>
        <v>213523.0496</v>
      </c>
      <c r="AJ714" s="250"/>
      <c r="AK714" s="250"/>
      <c r="AL714" s="250"/>
      <c r="AM714" s="251" t="s">
        <v>116</v>
      </c>
      <c r="AN714" s="241"/>
      <c r="AO714" s="241"/>
      <c r="AP714" s="241"/>
      <c r="AQ714" s="241"/>
      <c r="AR714" s="241" t="s">
        <v>2822</v>
      </c>
      <c r="AS714" s="241"/>
      <c r="AT714" s="241"/>
      <c r="AU714" s="241"/>
      <c r="AV714" s="90"/>
      <c r="AW714" s="90"/>
      <c r="AX714" s="90"/>
      <c r="AY714" s="90"/>
      <c r="BC714" s="50">
        <v>640</v>
      </c>
    </row>
    <row r="715" spans="1:257" s="252" customFormat="1" ht="12.95" customHeight="1">
      <c r="A715" s="211" t="s">
        <v>2539</v>
      </c>
      <c r="B715" s="229"/>
      <c r="C715" s="322" t="s">
        <v>2129</v>
      </c>
      <c r="D715" s="239">
        <v>120004012</v>
      </c>
      <c r="E715" s="321" t="s">
        <v>3727</v>
      </c>
      <c r="F715" s="240">
        <v>22100546</v>
      </c>
      <c r="G715" s="241"/>
      <c r="H715" s="241" t="s">
        <v>2818</v>
      </c>
      <c r="I715" s="241" t="s">
        <v>2819</v>
      </c>
      <c r="J715" s="241" t="s">
        <v>2820</v>
      </c>
      <c r="K715" s="241" t="s">
        <v>404</v>
      </c>
      <c r="L715" s="242"/>
      <c r="M715" s="241"/>
      <c r="N715" s="243" t="s">
        <v>106</v>
      </c>
      <c r="O715" s="243" t="s">
        <v>107</v>
      </c>
      <c r="P715" s="241" t="s">
        <v>108</v>
      </c>
      <c r="Q715" s="243" t="s">
        <v>435</v>
      </c>
      <c r="R715" s="241" t="s">
        <v>110</v>
      </c>
      <c r="S715" s="243" t="s">
        <v>107</v>
      </c>
      <c r="T715" s="241" t="s">
        <v>122</v>
      </c>
      <c r="U715" s="241" t="s">
        <v>112</v>
      </c>
      <c r="V715" s="243">
        <v>70</v>
      </c>
      <c r="W715" s="38" t="s">
        <v>113</v>
      </c>
      <c r="X715" s="243"/>
      <c r="Y715" s="243"/>
      <c r="Z715" s="243"/>
      <c r="AA715" s="244"/>
      <c r="AB715" s="245">
        <v>90</v>
      </c>
      <c r="AC715" s="245">
        <v>10</v>
      </c>
      <c r="AD715" s="273" t="s">
        <v>129</v>
      </c>
      <c r="AE715" s="241" t="s">
        <v>115</v>
      </c>
      <c r="AF715" s="247">
        <v>2</v>
      </c>
      <c r="AG715" s="104">
        <v>112018.55</v>
      </c>
      <c r="AH715" s="248">
        <f t="shared" si="49"/>
        <v>224037.1</v>
      </c>
      <c r="AI715" s="249">
        <f t="shared" si="50"/>
        <v>250921.55200000003</v>
      </c>
      <c r="AJ715" s="250"/>
      <c r="AK715" s="250"/>
      <c r="AL715" s="250"/>
      <c r="AM715" s="251" t="s">
        <v>116</v>
      </c>
      <c r="AN715" s="241"/>
      <c r="AO715" s="241"/>
      <c r="AP715" s="241"/>
      <c r="AQ715" s="241"/>
      <c r="AR715" s="241" t="s">
        <v>2823</v>
      </c>
      <c r="AS715" s="241"/>
      <c r="AT715" s="241"/>
      <c r="AU715" s="241"/>
      <c r="AV715" s="90"/>
      <c r="AW715" s="90"/>
      <c r="AX715" s="90"/>
      <c r="AY715" s="90"/>
      <c r="BC715" s="50">
        <v>641</v>
      </c>
    </row>
    <row r="716" spans="1:257" s="252" customFormat="1" ht="12.95" customHeight="1">
      <c r="A716" s="211" t="s">
        <v>350</v>
      </c>
      <c r="B716" s="229"/>
      <c r="C716" s="229"/>
      <c r="D716" s="239">
        <v>270007391</v>
      </c>
      <c r="E716" s="321" t="s">
        <v>3728</v>
      </c>
      <c r="F716" s="240">
        <v>22100637</v>
      </c>
      <c r="G716" s="38"/>
      <c r="H716" s="38" t="s">
        <v>750</v>
      </c>
      <c r="I716" s="38" t="s">
        <v>751</v>
      </c>
      <c r="J716" s="38" t="s">
        <v>752</v>
      </c>
      <c r="K716" s="38" t="s">
        <v>104</v>
      </c>
      <c r="L716" s="242" t="s">
        <v>105</v>
      </c>
      <c r="M716" s="38" t="s">
        <v>121</v>
      </c>
      <c r="N716" s="40" t="s">
        <v>83</v>
      </c>
      <c r="O716" s="40" t="s">
        <v>107</v>
      </c>
      <c r="P716" s="38" t="s">
        <v>108</v>
      </c>
      <c r="Q716" s="40" t="s">
        <v>109</v>
      </c>
      <c r="R716" s="38" t="s">
        <v>110</v>
      </c>
      <c r="S716" s="40" t="s">
        <v>107</v>
      </c>
      <c r="T716" s="38" t="s">
        <v>122</v>
      </c>
      <c r="U716" s="38" t="s">
        <v>112</v>
      </c>
      <c r="V716" s="101">
        <v>60</v>
      </c>
      <c r="W716" s="38" t="s">
        <v>113</v>
      </c>
      <c r="X716" s="40"/>
      <c r="Y716" s="40"/>
      <c r="Z716" s="40"/>
      <c r="AA716" s="265">
        <v>30</v>
      </c>
      <c r="AB716" s="266">
        <v>60</v>
      </c>
      <c r="AC716" s="266">
        <v>10</v>
      </c>
      <c r="AD716" s="246" t="s">
        <v>129</v>
      </c>
      <c r="AE716" s="271" t="s">
        <v>115</v>
      </c>
      <c r="AF716" s="247">
        <v>12</v>
      </c>
      <c r="AG716" s="104">
        <v>178799.7</v>
      </c>
      <c r="AH716" s="248">
        <f t="shared" si="49"/>
        <v>2145596.4000000004</v>
      </c>
      <c r="AI716" s="249">
        <f t="shared" si="50"/>
        <v>2403067.9680000008</v>
      </c>
      <c r="AJ716" s="250"/>
      <c r="AK716" s="250"/>
      <c r="AL716" s="250"/>
      <c r="AM716" s="36" t="s">
        <v>116</v>
      </c>
      <c r="AN716" s="38"/>
      <c r="AO716" s="38"/>
      <c r="AP716" s="38"/>
      <c r="AQ716" s="38"/>
      <c r="AR716" s="38" t="s">
        <v>2824</v>
      </c>
      <c r="AS716" s="38"/>
      <c r="AT716" s="38"/>
      <c r="AU716" s="38"/>
      <c r="AV716" s="90"/>
      <c r="AW716" s="90"/>
      <c r="AX716" s="90"/>
      <c r="AY716" s="90"/>
      <c r="BC716" s="50">
        <v>642</v>
      </c>
    </row>
    <row r="717" spans="1:257" s="252" customFormat="1" ht="12.95" customHeight="1">
      <c r="A717" s="211" t="s">
        <v>333</v>
      </c>
      <c r="B717" s="229"/>
      <c r="C717" s="229"/>
      <c r="D717" s="239">
        <v>210034400</v>
      </c>
      <c r="E717" s="321" t="s">
        <v>3729</v>
      </c>
      <c r="F717" s="240">
        <v>22100612</v>
      </c>
      <c r="G717" s="253"/>
      <c r="H717" s="253" t="s">
        <v>2825</v>
      </c>
      <c r="I717" s="254" t="s">
        <v>2826</v>
      </c>
      <c r="J717" s="253" t="s">
        <v>2827</v>
      </c>
      <c r="K717" s="253" t="s">
        <v>104</v>
      </c>
      <c r="L717" s="242"/>
      <c r="M717" s="253"/>
      <c r="N717" s="255" t="s">
        <v>106</v>
      </c>
      <c r="O717" s="255" t="s">
        <v>107</v>
      </c>
      <c r="P717" s="253" t="s">
        <v>108</v>
      </c>
      <c r="Q717" s="255" t="s">
        <v>1094</v>
      </c>
      <c r="R717" s="253" t="s">
        <v>110</v>
      </c>
      <c r="S717" s="255" t="s">
        <v>107</v>
      </c>
      <c r="T717" s="253" t="s">
        <v>122</v>
      </c>
      <c r="U717" s="253" t="s">
        <v>112</v>
      </c>
      <c r="V717" s="255">
        <v>60</v>
      </c>
      <c r="W717" s="254" t="s">
        <v>113</v>
      </c>
      <c r="X717" s="255"/>
      <c r="Y717" s="255"/>
      <c r="Z717" s="255"/>
      <c r="AA717" s="256"/>
      <c r="AB717" s="257">
        <v>90</v>
      </c>
      <c r="AC717" s="257">
        <v>10</v>
      </c>
      <c r="AD717" s="258" t="s">
        <v>129</v>
      </c>
      <c r="AE717" s="253" t="s">
        <v>115</v>
      </c>
      <c r="AF717" s="259">
        <v>15</v>
      </c>
      <c r="AG717" s="260">
        <v>4300</v>
      </c>
      <c r="AH717" s="248">
        <f t="shared" si="49"/>
        <v>64500</v>
      </c>
      <c r="AI717" s="249">
        <f t="shared" si="50"/>
        <v>72240</v>
      </c>
      <c r="AJ717" s="250"/>
      <c r="AK717" s="250"/>
      <c r="AL717" s="250"/>
      <c r="AM717" s="261" t="s">
        <v>116</v>
      </c>
      <c r="AN717" s="253"/>
      <c r="AO717" s="253"/>
      <c r="AP717" s="253"/>
      <c r="AQ717" s="253"/>
      <c r="AR717" s="254" t="s">
        <v>2828</v>
      </c>
      <c r="AS717" s="253"/>
      <c r="AT717" s="253"/>
      <c r="AU717" s="253"/>
      <c r="AV717" s="90"/>
      <c r="AW717" s="90"/>
      <c r="AX717" s="90"/>
      <c r="AY717" s="90"/>
      <c r="BC717" s="50">
        <v>643</v>
      </c>
    </row>
    <row r="718" spans="1:257" s="252" customFormat="1" ht="12.95" customHeight="1">
      <c r="A718" s="211" t="s">
        <v>333</v>
      </c>
      <c r="B718" s="229"/>
      <c r="C718" s="229"/>
      <c r="D718" s="239">
        <v>210034399</v>
      </c>
      <c r="E718" s="321" t="s">
        <v>1356</v>
      </c>
      <c r="F718" s="240">
        <v>22100613</v>
      </c>
      <c r="G718" s="241"/>
      <c r="H718" s="241" t="s">
        <v>2829</v>
      </c>
      <c r="I718" s="38" t="s">
        <v>2830</v>
      </c>
      <c r="J718" s="241" t="s">
        <v>2831</v>
      </c>
      <c r="K718" s="241" t="s">
        <v>104</v>
      </c>
      <c r="L718" s="242"/>
      <c r="M718" s="241"/>
      <c r="N718" s="243" t="s">
        <v>106</v>
      </c>
      <c r="O718" s="243" t="s">
        <v>107</v>
      </c>
      <c r="P718" s="241" t="s">
        <v>108</v>
      </c>
      <c r="Q718" s="243" t="s">
        <v>1094</v>
      </c>
      <c r="R718" s="241" t="s">
        <v>110</v>
      </c>
      <c r="S718" s="243" t="s">
        <v>107</v>
      </c>
      <c r="T718" s="241" t="s">
        <v>122</v>
      </c>
      <c r="U718" s="241" t="s">
        <v>112</v>
      </c>
      <c r="V718" s="243">
        <v>60</v>
      </c>
      <c r="W718" s="38" t="s">
        <v>113</v>
      </c>
      <c r="X718" s="243"/>
      <c r="Y718" s="243"/>
      <c r="Z718" s="243"/>
      <c r="AA718" s="244"/>
      <c r="AB718" s="245">
        <v>90</v>
      </c>
      <c r="AC718" s="245">
        <v>10</v>
      </c>
      <c r="AD718" s="246" t="s">
        <v>2832</v>
      </c>
      <c r="AE718" s="241" t="s">
        <v>115</v>
      </c>
      <c r="AF718" s="247">
        <v>2</v>
      </c>
      <c r="AG718" s="104">
        <v>51750</v>
      </c>
      <c r="AH718" s="248">
        <f t="shared" si="49"/>
        <v>103500</v>
      </c>
      <c r="AI718" s="249">
        <f t="shared" si="50"/>
        <v>115920.00000000001</v>
      </c>
      <c r="AJ718" s="250"/>
      <c r="AK718" s="250"/>
      <c r="AL718" s="250"/>
      <c r="AM718" s="251" t="s">
        <v>116</v>
      </c>
      <c r="AN718" s="241"/>
      <c r="AO718" s="241"/>
      <c r="AP718" s="241"/>
      <c r="AQ718" s="241"/>
      <c r="AR718" s="38" t="s">
        <v>2833</v>
      </c>
      <c r="AS718" s="241"/>
      <c r="AT718" s="241"/>
      <c r="AU718" s="241"/>
      <c r="AV718" s="90"/>
      <c r="AW718" s="90"/>
      <c r="AX718" s="90"/>
      <c r="AY718" s="90"/>
      <c r="BC718" s="50">
        <v>644</v>
      </c>
    </row>
    <row r="719" spans="1:257" s="252" customFormat="1" ht="12.95" customHeight="1">
      <c r="A719" s="211" t="s">
        <v>333</v>
      </c>
      <c r="B719" s="229"/>
      <c r="C719" s="229"/>
      <c r="D719" s="239">
        <v>270009951</v>
      </c>
      <c r="E719" s="321" t="s">
        <v>1357</v>
      </c>
      <c r="F719" s="240"/>
      <c r="G719" s="241"/>
      <c r="H719" s="241" t="s">
        <v>2829</v>
      </c>
      <c r="I719" s="38" t="s">
        <v>2830</v>
      </c>
      <c r="J719" s="241" t="s">
        <v>2831</v>
      </c>
      <c r="K719" s="241" t="s">
        <v>104</v>
      </c>
      <c r="L719" s="242"/>
      <c r="M719" s="241"/>
      <c r="N719" s="243" t="s">
        <v>106</v>
      </c>
      <c r="O719" s="243" t="s">
        <v>107</v>
      </c>
      <c r="P719" s="241" t="s">
        <v>108</v>
      </c>
      <c r="Q719" s="243" t="s">
        <v>1094</v>
      </c>
      <c r="R719" s="241" t="s">
        <v>110</v>
      </c>
      <c r="S719" s="243" t="s">
        <v>107</v>
      </c>
      <c r="T719" s="241" t="s">
        <v>122</v>
      </c>
      <c r="U719" s="241" t="s">
        <v>112</v>
      </c>
      <c r="V719" s="243">
        <v>60</v>
      </c>
      <c r="W719" s="38" t="s">
        <v>113</v>
      </c>
      <c r="X719" s="243"/>
      <c r="Y719" s="243"/>
      <c r="Z719" s="243"/>
      <c r="AA719" s="244"/>
      <c r="AB719" s="245">
        <v>90</v>
      </c>
      <c r="AC719" s="245">
        <v>10</v>
      </c>
      <c r="AD719" s="586" t="s">
        <v>549</v>
      </c>
      <c r="AE719" s="241" t="s">
        <v>115</v>
      </c>
      <c r="AF719" s="247">
        <v>4</v>
      </c>
      <c r="AG719" s="104">
        <v>15004.94</v>
      </c>
      <c r="AH719" s="248">
        <v>0</v>
      </c>
      <c r="AI719" s="249">
        <f t="shared" si="50"/>
        <v>0</v>
      </c>
      <c r="AJ719" s="250"/>
      <c r="AK719" s="250"/>
      <c r="AL719" s="250"/>
      <c r="AM719" s="251" t="s">
        <v>116</v>
      </c>
      <c r="AN719" s="241"/>
      <c r="AO719" s="241"/>
      <c r="AP719" s="241"/>
      <c r="AQ719" s="241"/>
      <c r="AR719" s="38" t="s">
        <v>2834</v>
      </c>
      <c r="AS719" s="241"/>
      <c r="AT719" s="241"/>
      <c r="AU719" s="241"/>
      <c r="AV719" s="90"/>
      <c r="AW719" s="90"/>
      <c r="AX719" s="90"/>
      <c r="AY719" s="90"/>
      <c r="BC719" s="50">
        <v>645</v>
      </c>
    </row>
    <row r="720" spans="1:257" s="252" customFormat="1" ht="12.95" customHeight="1">
      <c r="A720" s="451" t="s">
        <v>333</v>
      </c>
      <c r="B720" s="448"/>
      <c r="C720" s="448"/>
      <c r="D720" s="451">
        <v>270009951</v>
      </c>
      <c r="E720" s="451" t="s">
        <v>3848</v>
      </c>
      <c r="F720" s="451"/>
      <c r="G720" s="328"/>
      <c r="H720" s="445" t="s">
        <v>2829</v>
      </c>
      <c r="I720" s="445" t="s">
        <v>2830</v>
      </c>
      <c r="J720" s="445" t="s">
        <v>2831</v>
      </c>
      <c r="K720" s="348" t="s">
        <v>104</v>
      </c>
      <c r="L720" s="348"/>
      <c r="M720" s="327"/>
      <c r="N720" s="348" t="s">
        <v>106</v>
      </c>
      <c r="O720" s="347" t="s">
        <v>107</v>
      </c>
      <c r="P720" s="350" t="s">
        <v>108</v>
      </c>
      <c r="Q720" s="327" t="s">
        <v>1094</v>
      </c>
      <c r="R720" s="327" t="s">
        <v>110</v>
      </c>
      <c r="S720" s="347" t="s">
        <v>107</v>
      </c>
      <c r="T720" s="350" t="s">
        <v>122</v>
      </c>
      <c r="U720" s="327" t="s">
        <v>112</v>
      </c>
      <c r="V720" s="327">
        <v>60</v>
      </c>
      <c r="W720" s="327" t="s">
        <v>113</v>
      </c>
      <c r="X720" s="327"/>
      <c r="Y720" s="327"/>
      <c r="Z720" s="327"/>
      <c r="AA720" s="579"/>
      <c r="AB720" s="327">
        <v>90</v>
      </c>
      <c r="AC720" s="579">
        <v>10</v>
      </c>
      <c r="AD720" s="327" t="s">
        <v>549</v>
      </c>
      <c r="AE720" s="327" t="s">
        <v>115</v>
      </c>
      <c r="AF720" s="591">
        <v>6</v>
      </c>
      <c r="AG720" s="597">
        <v>15004.94</v>
      </c>
      <c r="AH720" s="602">
        <f t="shared" ref="AH720:AH751" si="51">AF720*AG720</f>
        <v>90029.64</v>
      </c>
      <c r="AI720" s="616">
        <f t="shared" si="50"/>
        <v>100833.19680000001</v>
      </c>
      <c r="AJ720" s="349"/>
      <c r="AK720" s="349"/>
      <c r="AL720" s="349"/>
      <c r="AM720" s="637" t="s">
        <v>116</v>
      </c>
      <c r="AN720" s="644"/>
      <c r="AO720" s="644"/>
      <c r="AP720" s="327"/>
      <c r="AQ720" s="327"/>
      <c r="AR720" s="327" t="s">
        <v>2834</v>
      </c>
      <c r="AS720" s="328"/>
      <c r="AT720" s="327"/>
      <c r="AU720" s="327"/>
      <c r="AV720" s="327"/>
      <c r="AW720" s="327"/>
      <c r="AX720" s="327"/>
      <c r="AY720" s="327"/>
      <c r="AZ720" s="680"/>
      <c r="BA720" s="329"/>
      <c r="BB720" s="446" t="e">
        <f>VLOOKUP(#REF!,E1:BC717,52,0)</f>
        <v>#REF!</v>
      </c>
      <c r="BC720" s="446" t="e">
        <f>BB720+0.5</f>
        <v>#REF!</v>
      </c>
      <c r="BD720" s="329"/>
      <c r="BE720" s="329"/>
      <c r="BF720" s="329"/>
      <c r="BG720" s="329"/>
      <c r="BH720" s="329"/>
      <c r="BI720" s="329"/>
      <c r="BJ720" s="329"/>
      <c r="BK720" s="329"/>
      <c r="BL720" s="329"/>
      <c r="BM720" s="329"/>
      <c r="BN720" s="329"/>
      <c r="BO720" s="329"/>
      <c r="BP720" s="329"/>
      <c r="BQ720" s="329"/>
      <c r="BR720" s="329"/>
      <c r="BS720" s="329"/>
      <c r="BT720" s="329"/>
      <c r="BU720" s="329"/>
      <c r="BV720" s="329"/>
      <c r="BW720" s="329"/>
      <c r="BX720" s="329"/>
      <c r="BY720" s="329"/>
      <c r="BZ720" s="329"/>
      <c r="CA720" s="329"/>
      <c r="CB720" s="329"/>
      <c r="CC720" s="329"/>
      <c r="CD720" s="329"/>
      <c r="CE720" s="329"/>
      <c r="CF720" s="329"/>
      <c r="CG720" s="329"/>
      <c r="CH720" s="329"/>
      <c r="CI720" s="329"/>
      <c r="CJ720" s="329"/>
      <c r="CK720" s="329"/>
      <c r="CL720" s="329"/>
      <c r="CM720" s="329"/>
      <c r="CN720" s="329"/>
      <c r="CO720" s="329"/>
      <c r="CP720" s="329"/>
      <c r="CQ720" s="329"/>
      <c r="CR720" s="329"/>
      <c r="CS720" s="329"/>
      <c r="CT720" s="329"/>
      <c r="CU720" s="329"/>
      <c r="CV720" s="329"/>
      <c r="CW720" s="329"/>
      <c r="CX720" s="329"/>
      <c r="CY720" s="329"/>
      <c r="CZ720" s="329"/>
      <c r="DA720" s="329"/>
      <c r="DB720" s="329"/>
      <c r="DC720" s="329"/>
      <c r="DD720" s="329"/>
      <c r="DE720" s="329"/>
      <c r="DF720" s="329"/>
      <c r="DG720" s="329"/>
      <c r="DH720" s="329"/>
      <c r="DI720" s="329"/>
      <c r="DJ720" s="329"/>
      <c r="DK720" s="329"/>
      <c r="DL720" s="329"/>
      <c r="DM720" s="329"/>
      <c r="DN720" s="329"/>
      <c r="DO720" s="329"/>
      <c r="DP720" s="329"/>
      <c r="DQ720" s="329"/>
      <c r="DR720" s="329"/>
      <c r="DS720" s="329"/>
      <c r="DT720" s="329"/>
      <c r="DU720" s="329"/>
      <c r="DV720" s="329"/>
      <c r="DW720" s="329"/>
      <c r="DX720" s="329"/>
      <c r="DY720" s="329"/>
      <c r="DZ720" s="329"/>
      <c r="EA720" s="329"/>
      <c r="EB720" s="329"/>
      <c r="EC720" s="329"/>
      <c r="ED720" s="329"/>
      <c r="EE720" s="329"/>
      <c r="EF720" s="329"/>
      <c r="EG720" s="329"/>
      <c r="EH720" s="329"/>
      <c r="EI720" s="329"/>
      <c r="EJ720" s="329"/>
      <c r="EK720" s="329"/>
      <c r="EL720" s="329"/>
      <c r="EM720" s="329"/>
      <c r="EN720" s="329"/>
      <c r="EO720" s="329"/>
      <c r="EP720" s="329"/>
      <c r="EQ720" s="329"/>
      <c r="ER720" s="329"/>
      <c r="ES720" s="329"/>
      <c r="ET720" s="329"/>
      <c r="EU720" s="329"/>
      <c r="EV720" s="329"/>
      <c r="EW720" s="329"/>
      <c r="EX720" s="329"/>
      <c r="EY720" s="329"/>
      <c r="EZ720" s="329"/>
      <c r="FA720" s="329"/>
      <c r="FB720" s="329"/>
      <c r="FC720" s="329"/>
      <c r="FD720" s="329"/>
      <c r="FE720" s="329"/>
      <c r="FF720" s="329"/>
      <c r="FG720" s="329"/>
      <c r="FH720" s="329"/>
      <c r="FI720" s="329"/>
      <c r="FJ720" s="329"/>
      <c r="FK720" s="329"/>
      <c r="FL720" s="329"/>
      <c r="FM720" s="329"/>
      <c r="FN720" s="329"/>
      <c r="FO720" s="329"/>
      <c r="FP720" s="329"/>
      <c r="FQ720" s="329"/>
      <c r="FR720" s="329"/>
      <c r="FS720" s="329"/>
      <c r="FT720" s="329"/>
      <c r="FU720" s="329"/>
      <c r="FV720" s="329"/>
      <c r="FW720" s="329"/>
      <c r="FX720" s="329"/>
      <c r="FY720" s="329"/>
      <c r="FZ720" s="329"/>
      <c r="GA720" s="329"/>
      <c r="GB720" s="329"/>
      <c r="GC720" s="329"/>
      <c r="GD720" s="329"/>
      <c r="GE720" s="329"/>
      <c r="GF720" s="329"/>
      <c r="GG720" s="329"/>
      <c r="GH720" s="329"/>
      <c r="GI720" s="329"/>
      <c r="GJ720" s="329"/>
      <c r="GK720" s="329"/>
      <c r="GL720" s="329"/>
      <c r="GM720" s="329"/>
      <c r="GN720" s="329"/>
      <c r="GO720" s="329"/>
      <c r="GP720" s="329"/>
      <c r="GQ720" s="329"/>
      <c r="GR720" s="329"/>
      <c r="GS720" s="329"/>
      <c r="GT720" s="329"/>
      <c r="GU720" s="329"/>
      <c r="GV720" s="329"/>
      <c r="GW720" s="329"/>
      <c r="GX720" s="329"/>
      <c r="GY720" s="329"/>
      <c r="GZ720" s="329"/>
      <c r="HA720" s="329"/>
      <c r="HB720" s="329"/>
      <c r="HC720" s="329"/>
      <c r="HD720" s="329"/>
      <c r="HE720" s="329"/>
      <c r="HF720" s="329"/>
      <c r="HG720" s="329"/>
      <c r="HH720" s="329"/>
      <c r="HI720" s="329"/>
      <c r="HJ720" s="329"/>
      <c r="HK720" s="329"/>
      <c r="HL720" s="329"/>
      <c r="HM720" s="329"/>
      <c r="HN720" s="329"/>
      <c r="HO720" s="329"/>
      <c r="HP720" s="329"/>
      <c r="HQ720" s="329"/>
      <c r="HR720" s="329"/>
      <c r="HS720" s="329"/>
      <c r="HT720" s="329"/>
      <c r="HU720" s="329"/>
      <c r="HV720" s="329"/>
      <c r="HW720" s="329"/>
      <c r="HX720" s="329"/>
      <c r="HY720" s="329"/>
      <c r="HZ720" s="329"/>
      <c r="IA720" s="329"/>
      <c r="IB720" s="329"/>
      <c r="IC720" s="329"/>
      <c r="ID720" s="329"/>
      <c r="IE720" s="329"/>
      <c r="IF720" s="329"/>
      <c r="IG720" s="329"/>
      <c r="IH720" s="329"/>
      <c r="II720" s="329"/>
      <c r="IJ720" s="329"/>
      <c r="IK720" s="329"/>
      <c r="IL720" s="329"/>
      <c r="IM720" s="329"/>
      <c r="IN720" s="329"/>
      <c r="IO720" s="329"/>
      <c r="IP720" s="329"/>
      <c r="IQ720" s="329"/>
      <c r="IR720" s="329"/>
      <c r="IS720" s="329"/>
      <c r="IT720" s="329"/>
      <c r="IU720" s="329"/>
      <c r="IV720" s="329"/>
      <c r="IW720" s="329"/>
    </row>
    <row r="721" spans="1:257" s="252" customFormat="1" ht="12.95" customHeight="1">
      <c r="A721" s="211" t="s">
        <v>333</v>
      </c>
      <c r="B721" s="229"/>
      <c r="C721" s="229"/>
      <c r="D721" s="239">
        <v>270012248</v>
      </c>
      <c r="E721" s="321" t="s">
        <v>1358</v>
      </c>
      <c r="F721" s="240"/>
      <c r="G721" s="241"/>
      <c r="H721" s="241" t="s">
        <v>2829</v>
      </c>
      <c r="I721" s="38" t="s">
        <v>2830</v>
      </c>
      <c r="J721" s="241" t="s">
        <v>2831</v>
      </c>
      <c r="K721" s="241" t="s">
        <v>104</v>
      </c>
      <c r="L721" s="242"/>
      <c r="M721" s="241"/>
      <c r="N721" s="243" t="s">
        <v>106</v>
      </c>
      <c r="O721" s="243" t="s">
        <v>107</v>
      </c>
      <c r="P721" s="241" t="s">
        <v>108</v>
      </c>
      <c r="Q721" s="243" t="s">
        <v>1094</v>
      </c>
      <c r="R721" s="241" t="s">
        <v>110</v>
      </c>
      <c r="S721" s="243" t="s">
        <v>107</v>
      </c>
      <c r="T721" s="241" t="s">
        <v>122</v>
      </c>
      <c r="U721" s="241" t="s">
        <v>112</v>
      </c>
      <c r="V721" s="243">
        <v>60</v>
      </c>
      <c r="W721" s="38" t="s">
        <v>113</v>
      </c>
      <c r="X721" s="243"/>
      <c r="Y721" s="243"/>
      <c r="Z721" s="243"/>
      <c r="AA721" s="244"/>
      <c r="AB721" s="245">
        <v>90</v>
      </c>
      <c r="AC721" s="245">
        <v>10</v>
      </c>
      <c r="AD721" s="586" t="s">
        <v>549</v>
      </c>
      <c r="AE721" s="241" t="s">
        <v>115</v>
      </c>
      <c r="AF721" s="247">
        <v>10</v>
      </c>
      <c r="AG721" s="104">
        <v>3450</v>
      </c>
      <c r="AH721" s="248">
        <f t="shared" si="51"/>
        <v>34500</v>
      </c>
      <c r="AI721" s="249">
        <f t="shared" si="50"/>
        <v>38640.000000000007</v>
      </c>
      <c r="AJ721" s="250"/>
      <c r="AK721" s="250"/>
      <c r="AL721" s="250"/>
      <c r="AM721" s="251" t="s">
        <v>116</v>
      </c>
      <c r="AN721" s="241"/>
      <c r="AO721" s="241"/>
      <c r="AP721" s="241"/>
      <c r="AQ721" s="241"/>
      <c r="AR721" s="38" t="s">
        <v>2835</v>
      </c>
      <c r="AS721" s="241"/>
      <c r="AT721" s="241"/>
      <c r="AU721" s="241"/>
      <c r="AV721" s="90"/>
      <c r="AW721" s="90"/>
      <c r="AX721" s="90"/>
      <c r="AY721" s="90"/>
      <c r="BC721" s="50">
        <v>646</v>
      </c>
    </row>
    <row r="722" spans="1:257" s="252" customFormat="1" ht="12.95" customHeight="1">
      <c r="A722" s="211" t="s">
        <v>319</v>
      </c>
      <c r="B722" s="229"/>
      <c r="C722" s="229"/>
      <c r="D722" s="239">
        <v>270011324</v>
      </c>
      <c r="E722" s="321" t="s">
        <v>1496</v>
      </c>
      <c r="F722" s="240">
        <v>22100496</v>
      </c>
      <c r="G722" s="60"/>
      <c r="H722" s="60" t="s">
        <v>2836</v>
      </c>
      <c r="I722" s="60" t="s">
        <v>2837</v>
      </c>
      <c r="J722" s="60" t="s">
        <v>2838</v>
      </c>
      <c r="K722" s="60" t="s">
        <v>104</v>
      </c>
      <c r="L722" s="242" t="s">
        <v>105</v>
      </c>
      <c r="M722" s="60"/>
      <c r="N722" s="262" t="s">
        <v>106</v>
      </c>
      <c r="O722" s="262" t="s">
        <v>107</v>
      </c>
      <c r="P722" s="60" t="s">
        <v>108</v>
      </c>
      <c r="Q722" s="263" t="s">
        <v>1094</v>
      </c>
      <c r="R722" s="60" t="s">
        <v>110</v>
      </c>
      <c r="S722" s="262" t="s">
        <v>107</v>
      </c>
      <c r="T722" s="60" t="s">
        <v>122</v>
      </c>
      <c r="U722" s="60" t="s">
        <v>112</v>
      </c>
      <c r="V722" s="264">
        <v>60</v>
      </c>
      <c r="W722" s="60" t="s">
        <v>113</v>
      </c>
      <c r="X722" s="262"/>
      <c r="Y722" s="262"/>
      <c r="Z722" s="262"/>
      <c r="AA722" s="265"/>
      <c r="AB722" s="266">
        <v>90</v>
      </c>
      <c r="AC722" s="266">
        <v>10</v>
      </c>
      <c r="AD722" s="267" t="s">
        <v>129</v>
      </c>
      <c r="AE722" s="268" t="s">
        <v>115</v>
      </c>
      <c r="AF722" s="269">
        <v>357</v>
      </c>
      <c r="AG722" s="270">
        <v>40.25</v>
      </c>
      <c r="AH722" s="248">
        <f t="shared" si="51"/>
        <v>14369.25</v>
      </c>
      <c r="AI722" s="249">
        <f t="shared" si="50"/>
        <v>16093.560000000001</v>
      </c>
      <c r="AJ722" s="250"/>
      <c r="AK722" s="250"/>
      <c r="AL722" s="250"/>
      <c r="AM722" s="52" t="s">
        <v>116</v>
      </c>
      <c r="AN722" s="60"/>
      <c r="AO722" s="60"/>
      <c r="AP722" s="60"/>
      <c r="AQ722" s="60"/>
      <c r="AR722" s="60" t="s">
        <v>2839</v>
      </c>
      <c r="AS722" s="60"/>
      <c r="AT722" s="60"/>
      <c r="AU722" s="60"/>
      <c r="AV722" s="90"/>
      <c r="AW722" s="90"/>
      <c r="AX722" s="90"/>
      <c r="AY722" s="90"/>
      <c r="BC722" s="50">
        <v>647</v>
      </c>
    </row>
    <row r="723" spans="1:257" s="252" customFormat="1" ht="12.95" customHeight="1">
      <c r="A723" s="211" t="s">
        <v>2152</v>
      </c>
      <c r="B723" s="229"/>
      <c r="C723" s="229"/>
      <c r="D723" s="239">
        <v>210000418</v>
      </c>
      <c r="E723" s="321" t="s">
        <v>1459</v>
      </c>
      <c r="F723" s="240">
        <v>22100745</v>
      </c>
      <c r="G723" s="253"/>
      <c r="H723" s="274" t="s">
        <v>2840</v>
      </c>
      <c r="I723" s="275" t="s">
        <v>2841</v>
      </c>
      <c r="J723" s="274" t="s">
        <v>2842</v>
      </c>
      <c r="K723" s="253" t="s">
        <v>150</v>
      </c>
      <c r="L723" s="242"/>
      <c r="M723" s="254"/>
      <c r="N723" s="255" t="s">
        <v>106</v>
      </c>
      <c r="O723" s="255" t="s">
        <v>107</v>
      </c>
      <c r="P723" s="253" t="s">
        <v>108</v>
      </c>
      <c r="Q723" s="243" t="s">
        <v>435</v>
      </c>
      <c r="R723" s="253" t="s">
        <v>110</v>
      </c>
      <c r="S723" s="255" t="s">
        <v>107</v>
      </c>
      <c r="T723" s="253" t="s">
        <v>122</v>
      </c>
      <c r="U723" s="253" t="s">
        <v>112</v>
      </c>
      <c r="V723" s="255">
        <v>60</v>
      </c>
      <c r="W723" s="254" t="s">
        <v>113</v>
      </c>
      <c r="X723" s="255"/>
      <c r="Y723" s="255"/>
      <c r="Z723" s="255"/>
      <c r="AA723" s="256"/>
      <c r="AB723" s="257">
        <v>90</v>
      </c>
      <c r="AC723" s="257">
        <v>10</v>
      </c>
      <c r="AD723" s="258" t="s">
        <v>179</v>
      </c>
      <c r="AE723" s="253" t="s">
        <v>115</v>
      </c>
      <c r="AF723" s="259">
        <v>0.2</v>
      </c>
      <c r="AG723" s="260">
        <v>747783.3</v>
      </c>
      <c r="AH723" s="248">
        <f t="shared" si="51"/>
        <v>149556.66</v>
      </c>
      <c r="AI723" s="249">
        <f t="shared" si="50"/>
        <v>167503.45920000001</v>
      </c>
      <c r="AJ723" s="250"/>
      <c r="AK723" s="250"/>
      <c r="AL723" s="250"/>
      <c r="AM723" s="261" t="s">
        <v>116</v>
      </c>
      <c r="AN723" s="253"/>
      <c r="AO723" s="253"/>
      <c r="AP723" s="253"/>
      <c r="AQ723" s="253"/>
      <c r="AR723" s="253" t="s">
        <v>2843</v>
      </c>
      <c r="AS723" s="253"/>
      <c r="AT723" s="253"/>
      <c r="AU723" s="253"/>
      <c r="AV723" s="90"/>
      <c r="AW723" s="90"/>
      <c r="AX723" s="90"/>
      <c r="AY723" s="90"/>
      <c r="BC723" s="50">
        <v>648</v>
      </c>
    </row>
    <row r="724" spans="1:257" s="252" customFormat="1" ht="12.95" customHeight="1">
      <c r="A724" s="211" t="s">
        <v>2152</v>
      </c>
      <c r="B724" s="229"/>
      <c r="C724" s="229"/>
      <c r="D724" s="239">
        <v>210000417</v>
      </c>
      <c r="E724" s="321" t="s">
        <v>1460</v>
      </c>
      <c r="F724" s="240">
        <v>22100744</v>
      </c>
      <c r="G724" s="485"/>
      <c r="H724" s="495" t="s">
        <v>2840</v>
      </c>
      <c r="I724" s="513" t="s">
        <v>2841</v>
      </c>
      <c r="J724" s="495" t="s">
        <v>2842</v>
      </c>
      <c r="K724" s="485" t="s">
        <v>150</v>
      </c>
      <c r="L724" s="278"/>
      <c r="M724" s="538"/>
      <c r="N724" s="547" t="s">
        <v>106</v>
      </c>
      <c r="O724" s="547" t="s">
        <v>107</v>
      </c>
      <c r="P724" s="485" t="s">
        <v>108</v>
      </c>
      <c r="Q724" s="243" t="s">
        <v>435</v>
      </c>
      <c r="R724" s="485" t="s">
        <v>110</v>
      </c>
      <c r="S724" s="547" t="s">
        <v>107</v>
      </c>
      <c r="T724" s="485" t="s">
        <v>122</v>
      </c>
      <c r="U724" s="485" t="s">
        <v>112</v>
      </c>
      <c r="V724" s="547">
        <v>60</v>
      </c>
      <c r="W724" s="538" t="s">
        <v>113</v>
      </c>
      <c r="X724" s="547"/>
      <c r="Y724" s="547"/>
      <c r="Z724" s="547"/>
      <c r="AA724" s="580"/>
      <c r="AB724" s="582">
        <v>90</v>
      </c>
      <c r="AC724" s="582">
        <v>10</v>
      </c>
      <c r="AD724" s="585" t="s">
        <v>179</v>
      </c>
      <c r="AE724" s="485" t="s">
        <v>115</v>
      </c>
      <c r="AF724" s="594">
        <v>0.87</v>
      </c>
      <c r="AG724" s="599">
        <v>747783.3</v>
      </c>
      <c r="AH724" s="248">
        <f t="shared" si="51"/>
        <v>650571.47100000002</v>
      </c>
      <c r="AI724" s="249">
        <f t="shared" si="50"/>
        <v>728640.04752000014</v>
      </c>
      <c r="AJ724" s="281"/>
      <c r="AK724" s="281"/>
      <c r="AL724" s="281"/>
      <c r="AM724" s="641" t="s">
        <v>116</v>
      </c>
      <c r="AN724" s="485"/>
      <c r="AO724" s="485"/>
      <c r="AP724" s="485"/>
      <c r="AQ724" s="485"/>
      <c r="AR724" s="485" t="s">
        <v>2844</v>
      </c>
      <c r="AS724" s="485"/>
      <c r="AT724" s="485"/>
      <c r="AU724" s="485"/>
      <c r="AV724" s="90"/>
      <c r="AW724" s="90"/>
      <c r="AX724" s="90"/>
      <c r="AY724" s="90"/>
      <c r="BC724" s="50">
        <v>649</v>
      </c>
    </row>
    <row r="725" spans="1:257" s="252" customFormat="1" ht="12.95" customHeight="1">
      <c r="A725" s="211" t="s">
        <v>2152</v>
      </c>
      <c r="B725" s="229"/>
      <c r="C725" s="229"/>
      <c r="D725" s="239">
        <v>210013753</v>
      </c>
      <c r="E725" s="321" t="s">
        <v>1463</v>
      </c>
      <c r="F725" s="240">
        <v>22100732</v>
      </c>
      <c r="G725" s="253"/>
      <c r="H725" s="253" t="s">
        <v>2845</v>
      </c>
      <c r="I725" s="254" t="s">
        <v>2841</v>
      </c>
      <c r="J725" s="253" t="s">
        <v>2846</v>
      </c>
      <c r="K725" s="253" t="s">
        <v>150</v>
      </c>
      <c r="L725" s="242"/>
      <c r="M725" s="254"/>
      <c r="N725" s="255" t="s">
        <v>106</v>
      </c>
      <c r="O725" s="255" t="s">
        <v>107</v>
      </c>
      <c r="P725" s="253" t="s">
        <v>108</v>
      </c>
      <c r="Q725" s="243" t="s">
        <v>435</v>
      </c>
      <c r="R725" s="253" t="s">
        <v>110</v>
      </c>
      <c r="S725" s="255" t="s">
        <v>107</v>
      </c>
      <c r="T725" s="253" t="s">
        <v>122</v>
      </c>
      <c r="U725" s="253" t="s">
        <v>112</v>
      </c>
      <c r="V725" s="255">
        <v>60</v>
      </c>
      <c r="W725" s="254" t="s">
        <v>113</v>
      </c>
      <c r="X725" s="255"/>
      <c r="Y725" s="255"/>
      <c r="Z725" s="255"/>
      <c r="AA725" s="256"/>
      <c r="AB725" s="257">
        <v>90</v>
      </c>
      <c r="AC725" s="257">
        <v>10</v>
      </c>
      <c r="AD725" s="258" t="s">
        <v>179</v>
      </c>
      <c r="AE725" s="253" t="s">
        <v>115</v>
      </c>
      <c r="AF725" s="259">
        <v>0.8</v>
      </c>
      <c r="AG725" s="260">
        <v>931777</v>
      </c>
      <c r="AH725" s="248">
        <f t="shared" si="51"/>
        <v>745421.60000000009</v>
      </c>
      <c r="AI725" s="249">
        <f t="shared" si="50"/>
        <v>834872.19200000016</v>
      </c>
      <c r="AJ725" s="250"/>
      <c r="AK725" s="250"/>
      <c r="AL725" s="250"/>
      <c r="AM725" s="261" t="s">
        <v>116</v>
      </c>
      <c r="AN725" s="253"/>
      <c r="AO725" s="253"/>
      <c r="AP725" s="253"/>
      <c r="AQ725" s="253"/>
      <c r="AR725" s="253" t="s">
        <v>2847</v>
      </c>
      <c r="AS725" s="253"/>
      <c r="AT725" s="253"/>
      <c r="AU725" s="253"/>
      <c r="AV725" s="90"/>
      <c r="AW725" s="90"/>
      <c r="AX725" s="90"/>
      <c r="AY725" s="90"/>
      <c r="BC725" s="50">
        <v>650</v>
      </c>
    </row>
    <row r="726" spans="1:257" ht="12.95" customHeight="1">
      <c r="A726" s="76" t="s">
        <v>2152</v>
      </c>
      <c r="B726" s="460"/>
      <c r="C726" s="460"/>
      <c r="D726" s="209">
        <v>210000414</v>
      </c>
      <c r="E726" s="474" t="s">
        <v>1461</v>
      </c>
      <c r="F726" s="477">
        <v>22100730</v>
      </c>
      <c r="G726" s="253"/>
      <c r="H726" s="253" t="s">
        <v>2840</v>
      </c>
      <c r="I726" s="254" t="s">
        <v>2841</v>
      </c>
      <c r="J726" s="253" t="s">
        <v>2842</v>
      </c>
      <c r="K726" s="253" t="s">
        <v>150</v>
      </c>
      <c r="L726" s="242"/>
      <c r="M726" s="254"/>
      <c r="N726" s="255" t="s">
        <v>106</v>
      </c>
      <c r="O726" s="255" t="s">
        <v>107</v>
      </c>
      <c r="P726" s="253" t="s">
        <v>108</v>
      </c>
      <c r="Q726" s="243" t="s">
        <v>435</v>
      </c>
      <c r="R726" s="253" t="s">
        <v>110</v>
      </c>
      <c r="S726" s="255" t="s">
        <v>107</v>
      </c>
      <c r="T726" s="253" t="s">
        <v>122</v>
      </c>
      <c r="U726" s="253" t="s">
        <v>112</v>
      </c>
      <c r="V726" s="255">
        <v>60</v>
      </c>
      <c r="W726" s="254" t="s">
        <v>113</v>
      </c>
      <c r="X726" s="255"/>
      <c r="Y726" s="255"/>
      <c r="Z726" s="255"/>
      <c r="AA726" s="256"/>
      <c r="AB726" s="257">
        <v>90</v>
      </c>
      <c r="AC726" s="257">
        <v>10</v>
      </c>
      <c r="AD726" s="258" t="s">
        <v>179</v>
      </c>
      <c r="AE726" s="253" t="s">
        <v>115</v>
      </c>
      <c r="AF726" s="259">
        <v>0.28999999999999998</v>
      </c>
      <c r="AG726" s="260">
        <v>864370.1</v>
      </c>
      <c r="AH726" s="248">
        <f t="shared" si="51"/>
        <v>250667.32899999997</v>
      </c>
      <c r="AI726" s="249">
        <f t="shared" si="50"/>
        <v>280747.40847999998</v>
      </c>
      <c r="AJ726" s="250"/>
      <c r="AK726" s="250"/>
      <c r="AL726" s="250"/>
      <c r="AM726" s="261" t="s">
        <v>116</v>
      </c>
      <c r="AN726" s="253"/>
      <c r="AO726" s="253"/>
      <c r="AP726" s="253"/>
      <c r="AQ726" s="253"/>
      <c r="AR726" s="253" t="s">
        <v>2848</v>
      </c>
      <c r="AS726" s="253"/>
      <c r="AT726" s="253"/>
      <c r="AU726" s="253"/>
      <c r="AV726" s="90"/>
      <c r="AW726" s="90"/>
      <c r="AX726" s="90"/>
      <c r="AY726" s="90"/>
      <c r="AZ726" s="252"/>
      <c r="BA726" s="252"/>
      <c r="BB726" s="252"/>
      <c r="BC726" s="50">
        <v>651</v>
      </c>
      <c r="BD726" s="252"/>
      <c r="BE726" s="252"/>
      <c r="BF726" s="252"/>
      <c r="BG726" s="252"/>
      <c r="BH726" s="252"/>
      <c r="BI726" s="252"/>
      <c r="BJ726" s="252"/>
      <c r="BK726" s="252"/>
      <c r="BL726" s="252"/>
      <c r="BM726" s="252"/>
      <c r="BN726" s="252"/>
      <c r="BO726" s="252"/>
      <c r="BP726" s="252"/>
      <c r="BQ726" s="252"/>
      <c r="BR726" s="252"/>
      <c r="BS726" s="252"/>
      <c r="BT726" s="252"/>
      <c r="BU726" s="252"/>
      <c r="BV726" s="252"/>
      <c r="BW726" s="252"/>
      <c r="BX726" s="252"/>
      <c r="BY726" s="252"/>
      <c r="BZ726" s="252"/>
      <c r="CA726" s="252"/>
      <c r="CB726" s="252"/>
      <c r="CC726" s="252"/>
      <c r="CD726" s="252"/>
      <c r="CE726" s="252"/>
      <c r="CF726" s="252"/>
      <c r="CG726" s="252"/>
      <c r="CH726" s="252"/>
      <c r="CI726" s="252"/>
      <c r="CJ726" s="252"/>
      <c r="CK726" s="252"/>
      <c r="CL726" s="252"/>
      <c r="CM726" s="252"/>
      <c r="CN726" s="252"/>
      <c r="CO726" s="252"/>
      <c r="CP726" s="252"/>
      <c r="CQ726" s="252"/>
      <c r="CR726" s="252"/>
      <c r="CS726" s="252"/>
      <c r="CT726" s="252"/>
      <c r="CU726" s="252"/>
      <c r="CV726" s="252"/>
      <c r="CW726" s="252"/>
      <c r="CX726" s="252"/>
      <c r="CY726" s="252"/>
      <c r="CZ726" s="252"/>
      <c r="DA726" s="252"/>
      <c r="DB726" s="252"/>
      <c r="DC726" s="252"/>
      <c r="DD726" s="252"/>
      <c r="DE726" s="252"/>
      <c r="DF726" s="252"/>
      <c r="DG726" s="252"/>
      <c r="DH726" s="252"/>
      <c r="DI726" s="252"/>
      <c r="DJ726" s="252"/>
      <c r="DK726" s="252"/>
      <c r="DL726" s="252"/>
      <c r="DM726" s="252"/>
      <c r="DN726" s="252"/>
      <c r="DO726" s="252"/>
      <c r="DP726" s="252"/>
      <c r="DQ726" s="252"/>
      <c r="DR726" s="252"/>
      <c r="DS726" s="252"/>
      <c r="DT726" s="252"/>
      <c r="DU726" s="252"/>
      <c r="DV726" s="252"/>
      <c r="DW726" s="252"/>
      <c r="DX726" s="252"/>
      <c r="DY726" s="252"/>
      <c r="DZ726" s="252"/>
      <c r="EA726" s="252"/>
      <c r="EB726" s="252"/>
      <c r="EC726" s="252"/>
      <c r="ED726" s="252"/>
      <c r="EE726" s="252"/>
      <c r="EF726" s="252"/>
      <c r="EG726" s="252"/>
      <c r="EH726" s="252"/>
      <c r="EI726" s="252"/>
      <c r="EJ726" s="252"/>
      <c r="EK726" s="252"/>
      <c r="EL726" s="252"/>
      <c r="EM726" s="252"/>
      <c r="EN726" s="252"/>
      <c r="EO726" s="252"/>
      <c r="EP726" s="252"/>
      <c r="EQ726" s="252"/>
      <c r="ER726" s="252"/>
      <c r="ES726" s="252"/>
      <c r="ET726" s="252"/>
      <c r="EU726" s="252"/>
      <c r="EV726" s="252"/>
      <c r="EW726" s="252"/>
      <c r="EX726" s="252"/>
      <c r="EY726" s="252"/>
      <c r="EZ726" s="252"/>
      <c r="FA726" s="252"/>
      <c r="FB726" s="252"/>
      <c r="FC726" s="252"/>
      <c r="FD726" s="252"/>
      <c r="FE726" s="252"/>
      <c r="FF726" s="252"/>
      <c r="FG726" s="252"/>
      <c r="FH726" s="252"/>
      <c r="FI726" s="252"/>
      <c r="FJ726" s="252"/>
      <c r="FK726" s="252"/>
      <c r="FL726" s="252"/>
      <c r="FM726" s="252"/>
      <c r="FN726" s="252"/>
      <c r="FO726" s="252"/>
      <c r="FP726" s="252"/>
      <c r="FQ726" s="252"/>
      <c r="FR726" s="252"/>
      <c r="FS726" s="252"/>
      <c r="FT726" s="252"/>
      <c r="FU726" s="252"/>
      <c r="FV726" s="252"/>
      <c r="FW726" s="252"/>
      <c r="FX726" s="252"/>
      <c r="FY726" s="252"/>
      <c r="FZ726" s="252"/>
      <c r="GA726" s="252"/>
      <c r="GB726" s="252"/>
      <c r="GC726" s="252"/>
      <c r="GD726" s="252"/>
      <c r="GE726" s="252"/>
      <c r="GF726" s="252"/>
      <c r="GG726" s="252"/>
      <c r="GH726" s="252"/>
      <c r="GI726" s="252"/>
      <c r="GJ726" s="252"/>
      <c r="GK726" s="252"/>
      <c r="GL726" s="252"/>
      <c r="GM726" s="252"/>
      <c r="GN726" s="252"/>
      <c r="GO726" s="252"/>
      <c r="GP726" s="252"/>
      <c r="GQ726" s="252"/>
      <c r="GR726" s="252"/>
      <c r="GS726" s="252"/>
      <c r="GT726" s="252"/>
      <c r="GU726" s="252"/>
      <c r="GV726" s="252"/>
      <c r="GW726" s="252"/>
      <c r="GX726" s="252"/>
      <c r="GY726" s="252"/>
      <c r="GZ726" s="252"/>
      <c r="HA726" s="252"/>
      <c r="HB726" s="252"/>
      <c r="HC726" s="252"/>
      <c r="HD726" s="252"/>
      <c r="HE726" s="252"/>
      <c r="HF726" s="252"/>
      <c r="HG726" s="252"/>
      <c r="HH726" s="252"/>
      <c r="HI726" s="252"/>
      <c r="HJ726" s="252"/>
      <c r="HK726" s="252"/>
      <c r="HL726" s="252"/>
      <c r="HM726" s="252"/>
      <c r="HN726" s="252"/>
      <c r="HO726" s="252"/>
      <c r="HP726" s="252"/>
      <c r="HQ726" s="252"/>
      <c r="HR726" s="252"/>
      <c r="HS726" s="252"/>
      <c r="HT726" s="252"/>
      <c r="HU726" s="252"/>
      <c r="HV726" s="252"/>
      <c r="HW726" s="252"/>
      <c r="HX726" s="252"/>
      <c r="HY726" s="252"/>
      <c r="HZ726" s="252"/>
      <c r="IA726" s="252"/>
      <c r="IB726" s="252"/>
      <c r="IC726" s="252"/>
      <c r="ID726" s="252"/>
      <c r="IE726" s="252"/>
      <c r="IF726" s="252"/>
      <c r="IG726" s="252"/>
      <c r="IH726" s="252"/>
      <c r="II726" s="252"/>
      <c r="IJ726" s="252"/>
      <c r="IK726" s="252"/>
      <c r="IL726" s="252"/>
      <c r="IM726" s="252"/>
      <c r="IN726" s="252"/>
      <c r="IO726" s="252"/>
      <c r="IP726" s="252"/>
      <c r="IQ726" s="252"/>
      <c r="IR726" s="252"/>
      <c r="IS726" s="252"/>
      <c r="IT726" s="252"/>
      <c r="IU726" s="252"/>
      <c r="IV726" s="252"/>
      <c r="IW726" s="252"/>
    </row>
    <row r="727" spans="1:257" ht="12.95" customHeight="1">
      <c r="A727" s="76" t="s">
        <v>2152</v>
      </c>
      <c r="B727" s="460"/>
      <c r="C727" s="460"/>
      <c r="D727" s="209">
        <v>210022473</v>
      </c>
      <c r="E727" s="474" t="s">
        <v>1462</v>
      </c>
      <c r="F727" s="477">
        <v>22100731</v>
      </c>
      <c r="G727" s="253"/>
      <c r="H727" s="253" t="s">
        <v>2840</v>
      </c>
      <c r="I727" s="254" t="s">
        <v>2841</v>
      </c>
      <c r="J727" s="253" t="s">
        <v>2842</v>
      </c>
      <c r="K727" s="253" t="s">
        <v>150</v>
      </c>
      <c r="L727" s="242"/>
      <c r="M727" s="254"/>
      <c r="N727" s="255" t="s">
        <v>106</v>
      </c>
      <c r="O727" s="255" t="s">
        <v>107</v>
      </c>
      <c r="P727" s="253" t="s">
        <v>108</v>
      </c>
      <c r="Q727" s="243" t="s">
        <v>435</v>
      </c>
      <c r="R727" s="253" t="s">
        <v>110</v>
      </c>
      <c r="S727" s="255" t="s">
        <v>107</v>
      </c>
      <c r="T727" s="253" t="s">
        <v>122</v>
      </c>
      <c r="U727" s="253" t="s">
        <v>112</v>
      </c>
      <c r="V727" s="255">
        <v>60</v>
      </c>
      <c r="W727" s="254" t="s">
        <v>113</v>
      </c>
      <c r="X727" s="255"/>
      <c r="Y727" s="255"/>
      <c r="Z727" s="255"/>
      <c r="AA727" s="256"/>
      <c r="AB727" s="257">
        <v>90</v>
      </c>
      <c r="AC727" s="257">
        <v>10</v>
      </c>
      <c r="AD727" s="258" t="s">
        <v>179</v>
      </c>
      <c r="AE727" s="253" t="s">
        <v>115</v>
      </c>
      <c r="AF727" s="259">
        <v>1.2</v>
      </c>
      <c r="AG727" s="260">
        <v>864370.1</v>
      </c>
      <c r="AH727" s="248">
        <f t="shared" si="51"/>
        <v>1037244.1199999999</v>
      </c>
      <c r="AI727" s="249">
        <f t="shared" si="50"/>
        <v>1161713.4143999999</v>
      </c>
      <c r="AJ727" s="250"/>
      <c r="AK727" s="250"/>
      <c r="AL727" s="250"/>
      <c r="AM727" s="261" t="s">
        <v>116</v>
      </c>
      <c r="AN727" s="253"/>
      <c r="AO727" s="253"/>
      <c r="AP727" s="253"/>
      <c r="AQ727" s="253"/>
      <c r="AR727" s="253" t="s">
        <v>2849</v>
      </c>
      <c r="AS727" s="253"/>
      <c r="AT727" s="253"/>
      <c r="AU727" s="253"/>
      <c r="AV727" s="90"/>
      <c r="AW727" s="90"/>
      <c r="AX727" s="90"/>
      <c r="AY727" s="90"/>
      <c r="AZ727" s="252"/>
      <c r="BA727" s="252"/>
      <c r="BB727" s="252"/>
      <c r="BC727" s="50">
        <v>652</v>
      </c>
      <c r="BD727" s="252"/>
      <c r="BE727" s="252"/>
      <c r="BF727" s="252"/>
      <c r="BG727" s="252"/>
      <c r="BH727" s="252"/>
      <c r="BI727" s="252"/>
      <c r="BJ727" s="252"/>
      <c r="BK727" s="252"/>
      <c r="BL727" s="252"/>
      <c r="BM727" s="252"/>
      <c r="BN727" s="252"/>
      <c r="BO727" s="252"/>
      <c r="BP727" s="252"/>
      <c r="BQ727" s="252"/>
      <c r="BR727" s="252"/>
      <c r="BS727" s="252"/>
      <c r="BT727" s="252"/>
      <c r="BU727" s="252"/>
      <c r="BV727" s="252"/>
      <c r="BW727" s="252"/>
      <c r="BX727" s="252"/>
      <c r="BY727" s="252"/>
      <c r="BZ727" s="252"/>
      <c r="CA727" s="252"/>
      <c r="CB727" s="252"/>
      <c r="CC727" s="252"/>
      <c r="CD727" s="252"/>
      <c r="CE727" s="252"/>
      <c r="CF727" s="252"/>
      <c r="CG727" s="252"/>
      <c r="CH727" s="252"/>
      <c r="CI727" s="252"/>
      <c r="CJ727" s="252"/>
      <c r="CK727" s="252"/>
      <c r="CL727" s="252"/>
      <c r="CM727" s="252"/>
      <c r="CN727" s="252"/>
      <c r="CO727" s="252"/>
      <c r="CP727" s="252"/>
      <c r="CQ727" s="252"/>
      <c r="CR727" s="252"/>
      <c r="CS727" s="252"/>
      <c r="CT727" s="252"/>
      <c r="CU727" s="252"/>
      <c r="CV727" s="252"/>
      <c r="CW727" s="252"/>
      <c r="CX727" s="252"/>
      <c r="CY727" s="252"/>
      <c r="CZ727" s="252"/>
      <c r="DA727" s="252"/>
      <c r="DB727" s="252"/>
      <c r="DC727" s="252"/>
      <c r="DD727" s="252"/>
      <c r="DE727" s="252"/>
      <c r="DF727" s="252"/>
      <c r="DG727" s="252"/>
      <c r="DH727" s="252"/>
      <c r="DI727" s="252"/>
      <c r="DJ727" s="252"/>
      <c r="DK727" s="252"/>
      <c r="DL727" s="252"/>
      <c r="DM727" s="252"/>
      <c r="DN727" s="252"/>
      <c r="DO727" s="252"/>
      <c r="DP727" s="252"/>
      <c r="DQ727" s="252"/>
      <c r="DR727" s="252"/>
      <c r="DS727" s="252"/>
      <c r="DT727" s="252"/>
      <c r="DU727" s="252"/>
      <c r="DV727" s="252"/>
      <c r="DW727" s="252"/>
      <c r="DX727" s="252"/>
      <c r="DY727" s="252"/>
      <c r="DZ727" s="252"/>
      <c r="EA727" s="252"/>
      <c r="EB727" s="252"/>
      <c r="EC727" s="252"/>
      <c r="ED727" s="252"/>
      <c r="EE727" s="252"/>
      <c r="EF727" s="252"/>
      <c r="EG727" s="252"/>
      <c r="EH727" s="252"/>
      <c r="EI727" s="252"/>
      <c r="EJ727" s="252"/>
      <c r="EK727" s="252"/>
      <c r="EL727" s="252"/>
      <c r="EM727" s="252"/>
      <c r="EN727" s="252"/>
      <c r="EO727" s="252"/>
      <c r="EP727" s="252"/>
      <c r="EQ727" s="252"/>
      <c r="ER727" s="252"/>
      <c r="ES727" s="252"/>
      <c r="ET727" s="252"/>
      <c r="EU727" s="252"/>
      <c r="EV727" s="252"/>
      <c r="EW727" s="252"/>
      <c r="EX727" s="252"/>
      <c r="EY727" s="252"/>
      <c r="EZ727" s="252"/>
      <c r="FA727" s="252"/>
      <c r="FB727" s="252"/>
      <c r="FC727" s="252"/>
      <c r="FD727" s="252"/>
      <c r="FE727" s="252"/>
      <c r="FF727" s="252"/>
      <c r="FG727" s="252"/>
      <c r="FH727" s="252"/>
      <c r="FI727" s="252"/>
      <c r="FJ727" s="252"/>
      <c r="FK727" s="252"/>
      <c r="FL727" s="252"/>
      <c r="FM727" s="252"/>
      <c r="FN727" s="252"/>
      <c r="FO727" s="252"/>
      <c r="FP727" s="252"/>
      <c r="FQ727" s="252"/>
      <c r="FR727" s="252"/>
      <c r="FS727" s="252"/>
      <c r="FT727" s="252"/>
      <c r="FU727" s="252"/>
      <c r="FV727" s="252"/>
      <c r="FW727" s="252"/>
      <c r="FX727" s="252"/>
      <c r="FY727" s="252"/>
      <c r="FZ727" s="252"/>
      <c r="GA727" s="252"/>
      <c r="GB727" s="252"/>
      <c r="GC727" s="252"/>
      <c r="GD727" s="252"/>
      <c r="GE727" s="252"/>
      <c r="GF727" s="252"/>
      <c r="GG727" s="252"/>
      <c r="GH727" s="252"/>
      <c r="GI727" s="252"/>
      <c r="GJ727" s="252"/>
      <c r="GK727" s="252"/>
      <c r="GL727" s="252"/>
      <c r="GM727" s="252"/>
      <c r="GN727" s="252"/>
      <c r="GO727" s="252"/>
      <c r="GP727" s="252"/>
      <c r="GQ727" s="252"/>
      <c r="GR727" s="252"/>
      <c r="GS727" s="252"/>
      <c r="GT727" s="252"/>
      <c r="GU727" s="252"/>
      <c r="GV727" s="252"/>
      <c r="GW727" s="252"/>
      <c r="GX727" s="252"/>
      <c r="GY727" s="252"/>
      <c r="GZ727" s="252"/>
      <c r="HA727" s="252"/>
      <c r="HB727" s="252"/>
      <c r="HC727" s="252"/>
      <c r="HD727" s="252"/>
      <c r="HE727" s="252"/>
      <c r="HF727" s="252"/>
      <c r="HG727" s="252"/>
      <c r="HH727" s="252"/>
      <c r="HI727" s="252"/>
      <c r="HJ727" s="252"/>
      <c r="HK727" s="252"/>
      <c r="HL727" s="252"/>
      <c r="HM727" s="252"/>
      <c r="HN727" s="252"/>
      <c r="HO727" s="252"/>
      <c r="HP727" s="252"/>
      <c r="HQ727" s="252"/>
      <c r="HR727" s="252"/>
      <c r="HS727" s="252"/>
      <c r="HT727" s="252"/>
      <c r="HU727" s="252"/>
      <c r="HV727" s="252"/>
      <c r="HW727" s="252"/>
      <c r="HX727" s="252"/>
      <c r="HY727" s="252"/>
      <c r="HZ727" s="252"/>
      <c r="IA727" s="252"/>
      <c r="IB727" s="252"/>
      <c r="IC727" s="252"/>
      <c r="ID727" s="252"/>
      <c r="IE727" s="252"/>
      <c r="IF727" s="252"/>
      <c r="IG727" s="252"/>
      <c r="IH727" s="252"/>
      <c r="II727" s="252"/>
      <c r="IJ727" s="252"/>
      <c r="IK727" s="252"/>
      <c r="IL727" s="252"/>
      <c r="IM727" s="252"/>
      <c r="IN727" s="252"/>
      <c r="IO727" s="252"/>
      <c r="IP727" s="252"/>
      <c r="IQ727" s="252"/>
      <c r="IR727" s="252"/>
      <c r="IS727" s="252"/>
      <c r="IT727" s="252"/>
      <c r="IU727" s="252"/>
      <c r="IV727" s="252"/>
      <c r="IW727" s="252"/>
    </row>
    <row r="728" spans="1:257" ht="12.95" customHeight="1">
      <c r="A728" s="76" t="s">
        <v>980</v>
      </c>
      <c r="B728" s="460"/>
      <c r="C728" s="460"/>
      <c r="D728" s="209">
        <v>230002860</v>
      </c>
      <c r="E728" s="474" t="s">
        <v>1365</v>
      </c>
      <c r="F728" s="477">
        <v>22100435</v>
      </c>
      <c r="G728" s="60"/>
      <c r="H728" s="60" t="s">
        <v>2850</v>
      </c>
      <c r="I728" s="60" t="s">
        <v>2851</v>
      </c>
      <c r="J728" s="60" t="s">
        <v>2852</v>
      </c>
      <c r="K728" s="60" t="s">
        <v>104</v>
      </c>
      <c r="L728" s="242" t="s">
        <v>105</v>
      </c>
      <c r="M728" s="60"/>
      <c r="N728" s="262" t="s">
        <v>106</v>
      </c>
      <c r="O728" s="262" t="s">
        <v>107</v>
      </c>
      <c r="P728" s="60" t="s">
        <v>108</v>
      </c>
      <c r="Q728" s="263" t="s">
        <v>1094</v>
      </c>
      <c r="R728" s="60" t="s">
        <v>110</v>
      </c>
      <c r="S728" s="262" t="s">
        <v>107</v>
      </c>
      <c r="T728" s="60" t="s">
        <v>122</v>
      </c>
      <c r="U728" s="60" t="s">
        <v>112</v>
      </c>
      <c r="V728" s="264">
        <v>60</v>
      </c>
      <c r="W728" s="60" t="s">
        <v>113</v>
      </c>
      <c r="X728" s="262"/>
      <c r="Y728" s="262"/>
      <c r="Z728" s="262"/>
      <c r="AA728" s="265"/>
      <c r="AB728" s="266">
        <v>90</v>
      </c>
      <c r="AC728" s="266">
        <v>10</v>
      </c>
      <c r="AD728" s="267" t="s">
        <v>2853</v>
      </c>
      <c r="AE728" s="268" t="s">
        <v>115</v>
      </c>
      <c r="AF728" s="269">
        <v>420</v>
      </c>
      <c r="AG728" s="270">
        <v>2785</v>
      </c>
      <c r="AH728" s="248">
        <f t="shared" si="51"/>
        <v>1169700</v>
      </c>
      <c r="AI728" s="249">
        <f t="shared" si="50"/>
        <v>1310064.0000000002</v>
      </c>
      <c r="AJ728" s="250"/>
      <c r="AK728" s="250"/>
      <c r="AL728" s="250"/>
      <c r="AM728" s="52" t="s">
        <v>116</v>
      </c>
      <c r="AN728" s="60"/>
      <c r="AO728" s="60"/>
      <c r="AP728" s="60"/>
      <c r="AQ728" s="60"/>
      <c r="AR728" s="60" t="s">
        <v>2854</v>
      </c>
      <c r="AS728" s="60"/>
      <c r="AT728" s="60"/>
      <c r="AU728" s="60"/>
      <c r="AV728" s="90"/>
      <c r="AW728" s="90"/>
      <c r="AX728" s="90"/>
      <c r="AY728" s="90"/>
      <c r="AZ728" s="252"/>
      <c r="BA728" s="252"/>
      <c r="BB728" s="252"/>
      <c r="BC728" s="50">
        <v>653</v>
      </c>
      <c r="BD728" s="252"/>
      <c r="BE728" s="252"/>
      <c r="BF728" s="252"/>
      <c r="BG728" s="252"/>
      <c r="BH728" s="252"/>
      <c r="BI728" s="252"/>
      <c r="BJ728" s="252"/>
      <c r="BK728" s="252"/>
      <c r="BL728" s="252"/>
      <c r="BM728" s="252"/>
      <c r="BN728" s="252"/>
      <c r="BO728" s="252"/>
      <c r="BP728" s="252"/>
      <c r="BQ728" s="252"/>
      <c r="BR728" s="252"/>
      <c r="BS728" s="252"/>
      <c r="BT728" s="252"/>
      <c r="BU728" s="252"/>
      <c r="BV728" s="252"/>
      <c r="BW728" s="252"/>
      <c r="BX728" s="252"/>
      <c r="BY728" s="252"/>
      <c r="BZ728" s="252"/>
      <c r="CA728" s="252"/>
      <c r="CB728" s="252"/>
      <c r="CC728" s="252"/>
      <c r="CD728" s="252"/>
      <c r="CE728" s="252"/>
      <c r="CF728" s="252"/>
      <c r="CG728" s="252"/>
      <c r="CH728" s="252"/>
      <c r="CI728" s="252"/>
      <c r="CJ728" s="252"/>
      <c r="CK728" s="252"/>
      <c r="CL728" s="252"/>
      <c r="CM728" s="252"/>
      <c r="CN728" s="252"/>
      <c r="CO728" s="252"/>
      <c r="CP728" s="252"/>
      <c r="CQ728" s="252"/>
      <c r="CR728" s="252"/>
      <c r="CS728" s="252"/>
      <c r="CT728" s="252"/>
      <c r="CU728" s="252"/>
      <c r="CV728" s="252"/>
      <c r="CW728" s="252"/>
      <c r="CX728" s="252"/>
      <c r="CY728" s="252"/>
      <c r="CZ728" s="252"/>
      <c r="DA728" s="252"/>
      <c r="DB728" s="252"/>
      <c r="DC728" s="252"/>
      <c r="DD728" s="252"/>
      <c r="DE728" s="252"/>
      <c r="DF728" s="252"/>
      <c r="DG728" s="252"/>
      <c r="DH728" s="252"/>
      <c r="DI728" s="252"/>
      <c r="DJ728" s="252"/>
      <c r="DK728" s="252"/>
      <c r="DL728" s="252"/>
      <c r="DM728" s="252"/>
      <c r="DN728" s="252"/>
      <c r="DO728" s="252"/>
      <c r="DP728" s="252"/>
      <c r="DQ728" s="252"/>
      <c r="DR728" s="252"/>
      <c r="DS728" s="252"/>
      <c r="DT728" s="252"/>
      <c r="DU728" s="252"/>
      <c r="DV728" s="252"/>
      <c r="DW728" s="252"/>
      <c r="DX728" s="252"/>
      <c r="DY728" s="252"/>
      <c r="DZ728" s="252"/>
      <c r="EA728" s="252"/>
      <c r="EB728" s="252"/>
      <c r="EC728" s="252"/>
      <c r="ED728" s="252"/>
      <c r="EE728" s="252"/>
      <c r="EF728" s="252"/>
      <c r="EG728" s="252"/>
      <c r="EH728" s="252"/>
      <c r="EI728" s="252"/>
      <c r="EJ728" s="252"/>
      <c r="EK728" s="252"/>
      <c r="EL728" s="252"/>
      <c r="EM728" s="252"/>
      <c r="EN728" s="252"/>
      <c r="EO728" s="252"/>
      <c r="EP728" s="252"/>
      <c r="EQ728" s="252"/>
      <c r="ER728" s="252"/>
      <c r="ES728" s="252"/>
      <c r="ET728" s="252"/>
      <c r="EU728" s="252"/>
      <c r="EV728" s="252"/>
      <c r="EW728" s="252"/>
      <c r="EX728" s="252"/>
      <c r="EY728" s="252"/>
      <c r="EZ728" s="252"/>
      <c r="FA728" s="252"/>
      <c r="FB728" s="252"/>
      <c r="FC728" s="252"/>
      <c r="FD728" s="252"/>
      <c r="FE728" s="252"/>
      <c r="FF728" s="252"/>
      <c r="FG728" s="252"/>
      <c r="FH728" s="252"/>
      <c r="FI728" s="252"/>
      <c r="FJ728" s="252"/>
      <c r="FK728" s="252"/>
      <c r="FL728" s="252"/>
      <c r="FM728" s="252"/>
      <c r="FN728" s="252"/>
      <c r="FO728" s="252"/>
      <c r="FP728" s="252"/>
      <c r="FQ728" s="252"/>
      <c r="FR728" s="252"/>
      <c r="FS728" s="252"/>
      <c r="FT728" s="252"/>
      <c r="FU728" s="252"/>
      <c r="FV728" s="252"/>
      <c r="FW728" s="252"/>
      <c r="FX728" s="252"/>
      <c r="FY728" s="252"/>
      <c r="FZ728" s="252"/>
      <c r="GA728" s="252"/>
      <c r="GB728" s="252"/>
      <c r="GC728" s="252"/>
      <c r="GD728" s="252"/>
      <c r="GE728" s="252"/>
      <c r="GF728" s="252"/>
      <c r="GG728" s="252"/>
      <c r="GH728" s="252"/>
      <c r="GI728" s="252"/>
      <c r="GJ728" s="252"/>
      <c r="GK728" s="252"/>
      <c r="GL728" s="252"/>
      <c r="GM728" s="252"/>
      <c r="GN728" s="252"/>
      <c r="GO728" s="252"/>
      <c r="GP728" s="252"/>
      <c r="GQ728" s="252"/>
      <c r="GR728" s="252"/>
      <c r="GS728" s="252"/>
      <c r="GT728" s="252"/>
      <c r="GU728" s="252"/>
      <c r="GV728" s="252"/>
      <c r="GW728" s="252"/>
      <c r="GX728" s="252"/>
      <c r="GY728" s="252"/>
      <c r="GZ728" s="252"/>
      <c r="HA728" s="252"/>
      <c r="HB728" s="252"/>
      <c r="HC728" s="252"/>
      <c r="HD728" s="252"/>
      <c r="HE728" s="252"/>
      <c r="HF728" s="252"/>
      <c r="HG728" s="252"/>
      <c r="HH728" s="252"/>
      <c r="HI728" s="252"/>
      <c r="HJ728" s="252"/>
      <c r="HK728" s="252"/>
      <c r="HL728" s="252"/>
      <c r="HM728" s="252"/>
      <c r="HN728" s="252"/>
      <c r="HO728" s="252"/>
      <c r="HP728" s="252"/>
      <c r="HQ728" s="252"/>
      <c r="HR728" s="252"/>
      <c r="HS728" s="252"/>
      <c r="HT728" s="252"/>
      <c r="HU728" s="252"/>
      <c r="HV728" s="252"/>
      <c r="HW728" s="252"/>
      <c r="HX728" s="252"/>
      <c r="HY728" s="252"/>
      <c r="HZ728" s="252"/>
      <c r="IA728" s="252"/>
      <c r="IB728" s="252"/>
      <c r="IC728" s="252"/>
      <c r="ID728" s="252"/>
      <c r="IE728" s="252"/>
      <c r="IF728" s="252"/>
      <c r="IG728" s="252"/>
      <c r="IH728" s="252"/>
      <c r="II728" s="252"/>
      <c r="IJ728" s="252"/>
      <c r="IK728" s="252"/>
      <c r="IL728" s="252"/>
      <c r="IM728" s="252"/>
      <c r="IN728" s="252"/>
      <c r="IO728" s="252"/>
      <c r="IP728" s="252"/>
      <c r="IQ728" s="252"/>
      <c r="IR728" s="252"/>
      <c r="IS728" s="252"/>
      <c r="IT728" s="252"/>
      <c r="IU728" s="252"/>
      <c r="IV728" s="252"/>
      <c r="IW728" s="252"/>
    </row>
    <row r="729" spans="1:257" ht="12.95" customHeight="1">
      <c r="A729" s="76" t="s">
        <v>980</v>
      </c>
      <c r="B729" s="460"/>
      <c r="C729" s="460"/>
      <c r="D729" s="209">
        <v>210024622</v>
      </c>
      <c r="E729" s="474" t="s">
        <v>1366</v>
      </c>
      <c r="F729" s="477">
        <v>22100371</v>
      </c>
      <c r="G729" s="60"/>
      <c r="H729" s="60" t="s">
        <v>2855</v>
      </c>
      <c r="I729" s="60" t="s">
        <v>2856</v>
      </c>
      <c r="J729" s="60" t="s">
        <v>2857</v>
      </c>
      <c r="K729" s="60" t="s">
        <v>104</v>
      </c>
      <c r="L729" s="242" t="s">
        <v>105</v>
      </c>
      <c r="M729" s="60" t="s">
        <v>121</v>
      </c>
      <c r="N729" s="262" t="s">
        <v>83</v>
      </c>
      <c r="O729" s="262" t="s">
        <v>107</v>
      </c>
      <c r="P729" s="60" t="s">
        <v>108</v>
      </c>
      <c r="Q729" s="263" t="s">
        <v>1094</v>
      </c>
      <c r="R729" s="60" t="s">
        <v>110</v>
      </c>
      <c r="S729" s="262" t="s">
        <v>107</v>
      </c>
      <c r="T729" s="60" t="s">
        <v>122</v>
      </c>
      <c r="U729" s="60" t="s">
        <v>112</v>
      </c>
      <c r="V729" s="264">
        <v>60</v>
      </c>
      <c r="W729" s="60" t="s">
        <v>113</v>
      </c>
      <c r="X729" s="262"/>
      <c r="Y729" s="262"/>
      <c r="Z729" s="262"/>
      <c r="AA729" s="265">
        <v>30</v>
      </c>
      <c r="AB729" s="266">
        <v>60</v>
      </c>
      <c r="AC729" s="266">
        <v>10</v>
      </c>
      <c r="AD729" s="267" t="s">
        <v>427</v>
      </c>
      <c r="AE729" s="268" t="s">
        <v>115</v>
      </c>
      <c r="AF729" s="269">
        <v>560</v>
      </c>
      <c r="AG729" s="270">
        <v>1500</v>
      </c>
      <c r="AH729" s="248">
        <f t="shared" si="51"/>
        <v>840000</v>
      </c>
      <c r="AI729" s="249">
        <f t="shared" si="50"/>
        <v>940800.00000000012</v>
      </c>
      <c r="AJ729" s="250"/>
      <c r="AK729" s="250"/>
      <c r="AL729" s="250"/>
      <c r="AM729" s="52" t="s">
        <v>116</v>
      </c>
      <c r="AN729" s="60"/>
      <c r="AO729" s="60"/>
      <c r="AP729" s="60"/>
      <c r="AQ729" s="60"/>
      <c r="AR729" s="60" t="s">
        <v>2858</v>
      </c>
      <c r="AS729" s="60"/>
      <c r="AT729" s="60"/>
      <c r="AU729" s="60"/>
      <c r="AV729" s="90"/>
      <c r="AW729" s="90"/>
      <c r="AX729" s="90"/>
      <c r="AY729" s="90"/>
      <c r="AZ729" s="252"/>
      <c r="BA729" s="252"/>
      <c r="BB729" s="252"/>
      <c r="BC729" s="50">
        <v>654</v>
      </c>
      <c r="BD729" s="252"/>
      <c r="BE729" s="252"/>
      <c r="BF729" s="252"/>
      <c r="BG729" s="252"/>
      <c r="BH729" s="252"/>
      <c r="BI729" s="252"/>
      <c r="BJ729" s="252"/>
      <c r="BK729" s="252"/>
      <c r="BL729" s="252"/>
      <c r="BM729" s="252"/>
      <c r="BN729" s="252"/>
      <c r="BO729" s="252"/>
      <c r="BP729" s="252"/>
      <c r="BQ729" s="252"/>
      <c r="BR729" s="252"/>
      <c r="BS729" s="252"/>
      <c r="BT729" s="252"/>
      <c r="BU729" s="252"/>
      <c r="BV729" s="252"/>
      <c r="BW729" s="252"/>
      <c r="BX729" s="252"/>
      <c r="BY729" s="252"/>
      <c r="BZ729" s="252"/>
      <c r="CA729" s="252"/>
      <c r="CB729" s="252"/>
      <c r="CC729" s="252"/>
      <c r="CD729" s="252"/>
      <c r="CE729" s="252"/>
      <c r="CF729" s="252"/>
      <c r="CG729" s="252"/>
      <c r="CH729" s="252"/>
      <c r="CI729" s="252"/>
      <c r="CJ729" s="252"/>
      <c r="CK729" s="252"/>
      <c r="CL729" s="252"/>
      <c r="CM729" s="252"/>
      <c r="CN729" s="252"/>
      <c r="CO729" s="252"/>
      <c r="CP729" s="252"/>
      <c r="CQ729" s="252"/>
      <c r="CR729" s="252"/>
      <c r="CS729" s="252"/>
      <c r="CT729" s="252"/>
      <c r="CU729" s="252"/>
      <c r="CV729" s="252"/>
      <c r="CW729" s="252"/>
      <c r="CX729" s="252"/>
      <c r="CY729" s="252"/>
      <c r="CZ729" s="252"/>
      <c r="DA729" s="252"/>
      <c r="DB729" s="252"/>
      <c r="DC729" s="252"/>
      <c r="DD729" s="252"/>
      <c r="DE729" s="252"/>
      <c r="DF729" s="252"/>
      <c r="DG729" s="252"/>
      <c r="DH729" s="252"/>
      <c r="DI729" s="252"/>
      <c r="DJ729" s="252"/>
      <c r="DK729" s="252"/>
      <c r="DL729" s="252"/>
      <c r="DM729" s="252"/>
      <c r="DN729" s="252"/>
      <c r="DO729" s="252"/>
      <c r="DP729" s="252"/>
      <c r="DQ729" s="252"/>
      <c r="DR729" s="252"/>
      <c r="DS729" s="252"/>
      <c r="DT729" s="252"/>
      <c r="DU729" s="252"/>
      <c r="DV729" s="252"/>
      <c r="DW729" s="252"/>
      <c r="DX729" s="252"/>
      <c r="DY729" s="252"/>
      <c r="DZ729" s="252"/>
      <c r="EA729" s="252"/>
      <c r="EB729" s="252"/>
      <c r="EC729" s="252"/>
      <c r="ED729" s="252"/>
      <c r="EE729" s="252"/>
      <c r="EF729" s="252"/>
      <c r="EG729" s="252"/>
      <c r="EH729" s="252"/>
      <c r="EI729" s="252"/>
      <c r="EJ729" s="252"/>
      <c r="EK729" s="252"/>
      <c r="EL729" s="252"/>
      <c r="EM729" s="252"/>
      <c r="EN729" s="252"/>
      <c r="EO729" s="252"/>
      <c r="EP729" s="252"/>
      <c r="EQ729" s="252"/>
      <c r="ER729" s="252"/>
      <c r="ES729" s="252"/>
      <c r="ET729" s="252"/>
      <c r="EU729" s="252"/>
      <c r="EV729" s="252"/>
      <c r="EW729" s="252"/>
      <c r="EX729" s="252"/>
      <c r="EY729" s="252"/>
      <c r="EZ729" s="252"/>
      <c r="FA729" s="252"/>
      <c r="FB729" s="252"/>
      <c r="FC729" s="252"/>
      <c r="FD729" s="252"/>
      <c r="FE729" s="252"/>
      <c r="FF729" s="252"/>
      <c r="FG729" s="252"/>
      <c r="FH729" s="252"/>
      <c r="FI729" s="252"/>
      <c r="FJ729" s="252"/>
      <c r="FK729" s="252"/>
      <c r="FL729" s="252"/>
      <c r="FM729" s="252"/>
      <c r="FN729" s="252"/>
      <c r="FO729" s="252"/>
      <c r="FP729" s="252"/>
      <c r="FQ729" s="252"/>
      <c r="FR729" s="252"/>
      <c r="FS729" s="252"/>
      <c r="FT729" s="252"/>
      <c r="FU729" s="252"/>
      <c r="FV729" s="252"/>
      <c r="FW729" s="252"/>
      <c r="FX729" s="252"/>
      <c r="FY729" s="252"/>
      <c r="FZ729" s="252"/>
      <c r="GA729" s="252"/>
      <c r="GB729" s="252"/>
      <c r="GC729" s="252"/>
      <c r="GD729" s="252"/>
      <c r="GE729" s="252"/>
      <c r="GF729" s="252"/>
      <c r="GG729" s="252"/>
      <c r="GH729" s="252"/>
      <c r="GI729" s="252"/>
      <c r="GJ729" s="252"/>
      <c r="GK729" s="252"/>
      <c r="GL729" s="252"/>
      <c r="GM729" s="252"/>
      <c r="GN729" s="252"/>
      <c r="GO729" s="252"/>
      <c r="GP729" s="252"/>
      <c r="GQ729" s="252"/>
      <c r="GR729" s="252"/>
      <c r="GS729" s="252"/>
      <c r="GT729" s="252"/>
      <c r="GU729" s="252"/>
      <c r="GV729" s="252"/>
      <c r="GW729" s="252"/>
      <c r="GX729" s="252"/>
      <c r="GY729" s="252"/>
      <c r="GZ729" s="252"/>
      <c r="HA729" s="252"/>
      <c r="HB729" s="252"/>
      <c r="HC729" s="252"/>
      <c r="HD729" s="252"/>
      <c r="HE729" s="252"/>
      <c r="HF729" s="252"/>
      <c r="HG729" s="252"/>
      <c r="HH729" s="252"/>
      <c r="HI729" s="252"/>
      <c r="HJ729" s="252"/>
      <c r="HK729" s="252"/>
      <c r="HL729" s="252"/>
      <c r="HM729" s="252"/>
      <c r="HN729" s="252"/>
      <c r="HO729" s="252"/>
      <c r="HP729" s="252"/>
      <c r="HQ729" s="252"/>
      <c r="HR729" s="252"/>
      <c r="HS729" s="252"/>
      <c r="HT729" s="252"/>
      <c r="HU729" s="252"/>
      <c r="HV729" s="252"/>
      <c r="HW729" s="252"/>
      <c r="HX729" s="252"/>
      <c r="HY729" s="252"/>
      <c r="HZ729" s="252"/>
      <c r="IA729" s="252"/>
      <c r="IB729" s="252"/>
      <c r="IC729" s="252"/>
      <c r="ID729" s="252"/>
      <c r="IE729" s="252"/>
      <c r="IF729" s="252"/>
      <c r="IG729" s="252"/>
      <c r="IH729" s="252"/>
      <c r="II729" s="252"/>
      <c r="IJ729" s="252"/>
      <c r="IK729" s="252"/>
      <c r="IL729" s="252"/>
      <c r="IM729" s="252"/>
      <c r="IN729" s="252"/>
      <c r="IO729" s="252"/>
      <c r="IP729" s="252"/>
      <c r="IQ729" s="252"/>
      <c r="IR729" s="252"/>
      <c r="IS729" s="252"/>
      <c r="IT729" s="252"/>
      <c r="IU729" s="252"/>
      <c r="IV729" s="252"/>
      <c r="IW729" s="252"/>
    </row>
    <row r="730" spans="1:257" ht="12.95" customHeight="1">
      <c r="A730" s="76" t="s">
        <v>2152</v>
      </c>
      <c r="B730" s="460"/>
      <c r="C730" s="460"/>
      <c r="D730" s="209">
        <v>210000405</v>
      </c>
      <c r="E730" s="474" t="s">
        <v>1457</v>
      </c>
      <c r="F730" s="477">
        <v>22100733</v>
      </c>
      <c r="G730" s="253"/>
      <c r="H730" s="253" t="s">
        <v>2859</v>
      </c>
      <c r="I730" s="254" t="s">
        <v>2860</v>
      </c>
      <c r="J730" s="253" t="s">
        <v>2842</v>
      </c>
      <c r="K730" s="253" t="s">
        <v>150</v>
      </c>
      <c r="L730" s="242"/>
      <c r="M730" s="254"/>
      <c r="N730" s="255" t="s">
        <v>106</v>
      </c>
      <c r="O730" s="255" t="s">
        <v>107</v>
      </c>
      <c r="P730" s="253" t="s">
        <v>108</v>
      </c>
      <c r="Q730" s="243" t="s">
        <v>435</v>
      </c>
      <c r="R730" s="253" t="s">
        <v>110</v>
      </c>
      <c r="S730" s="255" t="s">
        <v>107</v>
      </c>
      <c r="T730" s="253" t="s">
        <v>122</v>
      </c>
      <c r="U730" s="253" t="s">
        <v>112</v>
      </c>
      <c r="V730" s="255">
        <v>60</v>
      </c>
      <c r="W730" s="254" t="s">
        <v>113</v>
      </c>
      <c r="X730" s="255"/>
      <c r="Y730" s="255"/>
      <c r="Z730" s="255"/>
      <c r="AA730" s="256"/>
      <c r="AB730" s="257">
        <v>90</v>
      </c>
      <c r="AC730" s="257">
        <v>10</v>
      </c>
      <c r="AD730" s="258" t="s">
        <v>179</v>
      </c>
      <c r="AE730" s="253" t="s">
        <v>115</v>
      </c>
      <c r="AF730" s="259">
        <v>4.1500000000000004</v>
      </c>
      <c r="AG730" s="260">
        <v>1064500.8</v>
      </c>
      <c r="AH730" s="248">
        <f t="shared" si="51"/>
        <v>4417678.32</v>
      </c>
      <c r="AI730" s="249">
        <f t="shared" si="50"/>
        <v>4947799.7184000006</v>
      </c>
      <c r="AJ730" s="250"/>
      <c r="AK730" s="250"/>
      <c r="AL730" s="250"/>
      <c r="AM730" s="261" t="s">
        <v>116</v>
      </c>
      <c r="AN730" s="253"/>
      <c r="AO730" s="253"/>
      <c r="AP730" s="253"/>
      <c r="AQ730" s="253"/>
      <c r="AR730" s="253" t="s">
        <v>2861</v>
      </c>
      <c r="AS730" s="253"/>
      <c r="AT730" s="253"/>
      <c r="AU730" s="253"/>
      <c r="AV730" s="90"/>
      <c r="AW730" s="90"/>
      <c r="AX730" s="90"/>
      <c r="AY730" s="90"/>
      <c r="AZ730" s="252"/>
      <c r="BA730" s="252"/>
      <c r="BB730" s="252"/>
      <c r="BC730" s="50">
        <v>655</v>
      </c>
      <c r="BD730" s="252"/>
      <c r="BE730" s="252"/>
      <c r="BF730" s="252"/>
      <c r="BG730" s="252"/>
      <c r="BH730" s="252"/>
      <c r="BI730" s="252"/>
      <c r="BJ730" s="252"/>
      <c r="BK730" s="252"/>
      <c r="BL730" s="252"/>
      <c r="BM730" s="252"/>
      <c r="BN730" s="252"/>
      <c r="BO730" s="252"/>
      <c r="BP730" s="252"/>
      <c r="BQ730" s="252"/>
      <c r="BR730" s="252"/>
      <c r="BS730" s="252"/>
      <c r="BT730" s="252"/>
      <c r="BU730" s="252"/>
      <c r="BV730" s="252"/>
      <c r="BW730" s="252"/>
      <c r="BX730" s="252"/>
      <c r="BY730" s="252"/>
      <c r="BZ730" s="252"/>
      <c r="CA730" s="252"/>
      <c r="CB730" s="252"/>
      <c r="CC730" s="252"/>
      <c r="CD730" s="252"/>
      <c r="CE730" s="252"/>
      <c r="CF730" s="252"/>
      <c r="CG730" s="252"/>
      <c r="CH730" s="252"/>
      <c r="CI730" s="252"/>
      <c r="CJ730" s="252"/>
      <c r="CK730" s="252"/>
      <c r="CL730" s="252"/>
      <c r="CM730" s="252"/>
      <c r="CN730" s="252"/>
      <c r="CO730" s="252"/>
      <c r="CP730" s="252"/>
      <c r="CQ730" s="252"/>
      <c r="CR730" s="252"/>
      <c r="CS730" s="252"/>
      <c r="CT730" s="252"/>
      <c r="CU730" s="252"/>
      <c r="CV730" s="252"/>
      <c r="CW730" s="252"/>
      <c r="CX730" s="252"/>
      <c r="CY730" s="252"/>
      <c r="CZ730" s="252"/>
      <c r="DA730" s="252"/>
      <c r="DB730" s="252"/>
      <c r="DC730" s="252"/>
      <c r="DD730" s="252"/>
      <c r="DE730" s="252"/>
      <c r="DF730" s="252"/>
      <c r="DG730" s="252"/>
      <c r="DH730" s="252"/>
      <c r="DI730" s="252"/>
      <c r="DJ730" s="252"/>
      <c r="DK730" s="252"/>
      <c r="DL730" s="252"/>
      <c r="DM730" s="252"/>
      <c r="DN730" s="252"/>
      <c r="DO730" s="252"/>
      <c r="DP730" s="252"/>
      <c r="DQ730" s="252"/>
      <c r="DR730" s="252"/>
      <c r="DS730" s="252"/>
      <c r="DT730" s="252"/>
      <c r="DU730" s="252"/>
      <c r="DV730" s="252"/>
      <c r="DW730" s="252"/>
      <c r="DX730" s="252"/>
      <c r="DY730" s="252"/>
      <c r="DZ730" s="252"/>
      <c r="EA730" s="252"/>
      <c r="EB730" s="252"/>
      <c r="EC730" s="252"/>
      <c r="ED730" s="252"/>
      <c r="EE730" s="252"/>
      <c r="EF730" s="252"/>
      <c r="EG730" s="252"/>
      <c r="EH730" s="252"/>
      <c r="EI730" s="252"/>
      <c r="EJ730" s="252"/>
      <c r="EK730" s="252"/>
      <c r="EL730" s="252"/>
      <c r="EM730" s="252"/>
      <c r="EN730" s="252"/>
      <c r="EO730" s="252"/>
      <c r="EP730" s="252"/>
      <c r="EQ730" s="252"/>
      <c r="ER730" s="252"/>
      <c r="ES730" s="252"/>
      <c r="ET730" s="252"/>
      <c r="EU730" s="252"/>
      <c r="EV730" s="252"/>
      <c r="EW730" s="252"/>
      <c r="EX730" s="252"/>
      <c r="EY730" s="252"/>
      <c r="EZ730" s="252"/>
      <c r="FA730" s="252"/>
      <c r="FB730" s="252"/>
      <c r="FC730" s="252"/>
      <c r="FD730" s="252"/>
      <c r="FE730" s="252"/>
      <c r="FF730" s="252"/>
      <c r="FG730" s="252"/>
      <c r="FH730" s="252"/>
      <c r="FI730" s="252"/>
      <c r="FJ730" s="252"/>
      <c r="FK730" s="252"/>
      <c r="FL730" s="252"/>
      <c r="FM730" s="252"/>
      <c r="FN730" s="252"/>
      <c r="FO730" s="252"/>
      <c r="FP730" s="252"/>
      <c r="FQ730" s="252"/>
      <c r="FR730" s="252"/>
      <c r="FS730" s="252"/>
      <c r="FT730" s="252"/>
      <c r="FU730" s="252"/>
      <c r="FV730" s="252"/>
      <c r="FW730" s="252"/>
      <c r="FX730" s="252"/>
      <c r="FY730" s="252"/>
      <c r="FZ730" s="252"/>
      <c r="GA730" s="252"/>
      <c r="GB730" s="252"/>
      <c r="GC730" s="252"/>
      <c r="GD730" s="252"/>
      <c r="GE730" s="252"/>
      <c r="GF730" s="252"/>
      <c r="GG730" s="252"/>
      <c r="GH730" s="252"/>
      <c r="GI730" s="252"/>
      <c r="GJ730" s="252"/>
      <c r="GK730" s="252"/>
      <c r="GL730" s="252"/>
      <c r="GM730" s="252"/>
      <c r="GN730" s="252"/>
      <c r="GO730" s="252"/>
      <c r="GP730" s="252"/>
      <c r="GQ730" s="252"/>
      <c r="GR730" s="252"/>
      <c r="GS730" s="252"/>
      <c r="GT730" s="252"/>
      <c r="GU730" s="252"/>
      <c r="GV730" s="252"/>
      <c r="GW730" s="252"/>
      <c r="GX730" s="252"/>
      <c r="GY730" s="252"/>
      <c r="GZ730" s="252"/>
      <c r="HA730" s="252"/>
      <c r="HB730" s="252"/>
      <c r="HC730" s="252"/>
      <c r="HD730" s="252"/>
      <c r="HE730" s="252"/>
      <c r="HF730" s="252"/>
      <c r="HG730" s="252"/>
      <c r="HH730" s="252"/>
      <c r="HI730" s="252"/>
      <c r="HJ730" s="252"/>
      <c r="HK730" s="252"/>
      <c r="HL730" s="252"/>
      <c r="HM730" s="252"/>
      <c r="HN730" s="252"/>
      <c r="HO730" s="252"/>
      <c r="HP730" s="252"/>
      <c r="HQ730" s="252"/>
      <c r="HR730" s="252"/>
      <c r="HS730" s="252"/>
      <c r="HT730" s="252"/>
      <c r="HU730" s="252"/>
      <c r="HV730" s="252"/>
      <c r="HW730" s="252"/>
      <c r="HX730" s="252"/>
      <c r="HY730" s="252"/>
      <c r="HZ730" s="252"/>
      <c r="IA730" s="252"/>
      <c r="IB730" s="252"/>
      <c r="IC730" s="252"/>
      <c r="ID730" s="252"/>
      <c r="IE730" s="252"/>
      <c r="IF730" s="252"/>
      <c r="IG730" s="252"/>
      <c r="IH730" s="252"/>
      <c r="II730" s="252"/>
      <c r="IJ730" s="252"/>
      <c r="IK730" s="252"/>
      <c r="IL730" s="252"/>
      <c r="IM730" s="252"/>
      <c r="IN730" s="252"/>
      <c r="IO730" s="252"/>
      <c r="IP730" s="252"/>
      <c r="IQ730" s="252"/>
      <c r="IR730" s="252"/>
      <c r="IS730" s="252"/>
      <c r="IT730" s="252"/>
      <c r="IU730" s="252"/>
      <c r="IV730" s="252"/>
      <c r="IW730" s="252"/>
    </row>
    <row r="731" spans="1:257" ht="12.95" customHeight="1">
      <c r="A731" s="76" t="s">
        <v>2152</v>
      </c>
      <c r="B731" s="460"/>
      <c r="C731" s="460"/>
      <c r="D731" s="209">
        <v>210015388</v>
      </c>
      <c r="E731" s="474" t="s">
        <v>1458</v>
      </c>
      <c r="F731" s="477">
        <v>22100737</v>
      </c>
      <c r="G731" s="253"/>
      <c r="H731" s="253" t="s">
        <v>2862</v>
      </c>
      <c r="I731" s="254" t="s">
        <v>2860</v>
      </c>
      <c r="J731" s="253" t="s">
        <v>2846</v>
      </c>
      <c r="K731" s="253" t="s">
        <v>150</v>
      </c>
      <c r="L731" s="242"/>
      <c r="M731" s="254" t="s">
        <v>121</v>
      </c>
      <c r="N731" s="255" t="s">
        <v>83</v>
      </c>
      <c r="O731" s="255" t="s">
        <v>107</v>
      </c>
      <c r="P731" s="253" t="s">
        <v>108</v>
      </c>
      <c r="Q731" s="243" t="s">
        <v>435</v>
      </c>
      <c r="R731" s="253" t="s">
        <v>110</v>
      </c>
      <c r="S731" s="255" t="s">
        <v>107</v>
      </c>
      <c r="T731" s="253" t="s">
        <v>122</v>
      </c>
      <c r="U731" s="253" t="s">
        <v>112</v>
      </c>
      <c r="V731" s="255">
        <v>60</v>
      </c>
      <c r="W731" s="254" t="s">
        <v>113</v>
      </c>
      <c r="X731" s="255"/>
      <c r="Y731" s="255"/>
      <c r="Z731" s="255"/>
      <c r="AA731" s="256">
        <v>30</v>
      </c>
      <c r="AB731" s="257">
        <v>60</v>
      </c>
      <c r="AC731" s="257">
        <v>10</v>
      </c>
      <c r="AD731" s="258" t="s">
        <v>179</v>
      </c>
      <c r="AE731" s="253" t="s">
        <v>115</v>
      </c>
      <c r="AF731" s="259">
        <v>0.98</v>
      </c>
      <c r="AG731" s="260">
        <v>851365</v>
      </c>
      <c r="AH731" s="248">
        <f t="shared" si="51"/>
        <v>834337.7</v>
      </c>
      <c r="AI731" s="249">
        <f t="shared" si="50"/>
        <v>934458.22400000005</v>
      </c>
      <c r="AJ731" s="250"/>
      <c r="AK731" s="250"/>
      <c r="AL731" s="250"/>
      <c r="AM731" s="261" t="s">
        <v>116</v>
      </c>
      <c r="AN731" s="253"/>
      <c r="AO731" s="253"/>
      <c r="AP731" s="253"/>
      <c r="AQ731" s="253"/>
      <c r="AR731" s="253" t="s">
        <v>2863</v>
      </c>
      <c r="AS731" s="253"/>
      <c r="AT731" s="253"/>
      <c r="AU731" s="253"/>
      <c r="AV731" s="90"/>
      <c r="AW731" s="90"/>
      <c r="AX731" s="90"/>
      <c r="AY731" s="90"/>
      <c r="AZ731" s="252"/>
      <c r="BA731" s="252"/>
      <c r="BB731" s="252"/>
      <c r="BC731" s="50">
        <v>656</v>
      </c>
      <c r="BD731" s="252"/>
      <c r="BE731" s="252"/>
      <c r="BF731" s="252"/>
      <c r="BG731" s="252"/>
      <c r="BH731" s="252"/>
      <c r="BI731" s="252"/>
      <c r="BJ731" s="252"/>
      <c r="BK731" s="252"/>
      <c r="BL731" s="252"/>
      <c r="BM731" s="252"/>
      <c r="BN731" s="252"/>
      <c r="BO731" s="252"/>
      <c r="BP731" s="252"/>
      <c r="BQ731" s="252"/>
      <c r="BR731" s="252"/>
      <c r="BS731" s="252"/>
      <c r="BT731" s="252"/>
      <c r="BU731" s="252"/>
      <c r="BV731" s="252"/>
      <c r="BW731" s="252"/>
      <c r="BX731" s="252"/>
      <c r="BY731" s="252"/>
      <c r="BZ731" s="252"/>
      <c r="CA731" s="252"/>
      <c r="CB731" s="252"/>
      <c r="CC731" s="252"/>
      <c r="CD731" s="252"/>
      <c r="CE731" s="252"/>
      <c r="CF731" s="252"/>
      <c r="CG731" s="252"/>
      <c r="CH731" s="252"/>
      <c r="CI731" s="252"/>
      <c r="CJ731" s="252"/>
      <c r="CK731" s="252"/>
      <c r="CL731" s="252"/>
      <c r="CM731" s="252"/>
      <c r="CN731" s="252"/>
      <c r="CO731" s="252"/>
      <c r="CP731" s="252"/>
      <c r="CQ731" s="252"/>
      <c r="CR731" s="252"/>
      <c r="CS731" s="252"/>
      <c r="CT731" s="252"/>
      <c r="CU731" s="252"/>
      <c r="CV731" s="252"/>
      <c r="CW731" s="252"/>
      <c r="CX731" s="252"/>
      <c r="CY731" s="252"/>
      <c r="CZ731" s="252"/>
      <c r="DA731" s="252"/>
      <c r="DB731" s="252"/>
      <c r="DC731" s="252"/>
      <c r="DD731" s="252"/>
      <c r="DE731" s="252"/>
      <c r="DF731" s="252"/>
      <c r="DG731" s="252"/>
      <c r="DH731" s="252"/>
      <c r="DI731" s="252"/>
      <c r="DJ731" s="252"/>
      <c r="DK731" s="252"/>
      <c r="DL731" s="252"/>
      <c r="DM731" s="252"/>
      <c r="DN731" s="252"/>
      <c r="DO731" s="252"/>
      <c r="DP731" s="252"/>
      <c r="DQ731" s="252"/>
      <c r="DR731" s="252"/>
      <c r="DS731" s="252"/>
      <c r="DT731" s="252"/>
      <c r="DU731" s="252"/>
      <c r="DV731" s="252"/>
      <c r="DW731" s="252"/>
      <c r="DX731" s="252"/>
      <c r="DY731" s="252"/>
      <c r="DZ731" s="252"/>
      <c r="EA731" s="252"/>
      <c r="EB731" s="252"/>
      <c r="EC731" s="252"/>
      <c r="ED731" s="252"/>
      <c r="EE731" s="252"/>
      <c r="EF731" s="252"/>
      <c r="EG731" s="252"/>
      <c r="EH731" s="252"/>
      <c r="EI731" s="252"/>
      <c r="EJ731" s="252"/>
      <c r="EK731" s="252"/>
      <c r="EL731" s="252"/>
      <c r="EM731" s="252"/>
      <c r="EN731" s="252"/>
      <c r="EO731" s="252"/>
      <c r="EP731" s="252"/>
      <c r="EQ731" s="252"/>
      <c r="ER731" s="252"/>
      <c r="ES731" s="252"/>
      <c r="ET731" s="252"/>
      <c r="EU731" s="252"/>
      <c r="EV731" s="252"/>
      <c r="EW731" s="252"/>
      <c r="EX731" s="252"/>
      <c r="EY731" s="252"/>
      <c r="EZ731" s="252"/>
      <c r="FA731" s="252"/>
      <c r="FB731" s="252"/>
      <c r="FC731" s="252"/>
      <c r="FD731" s="252"/>
      <c r="FE731" s="252"/>
      <c r="FF731" s="252"/>
      <c r="FG731" s="252"/>
      <c r="FH731" s="252"/>
      <c r="FI731" s="252"/>
      <c r="FJ731" s="252"/>
      <c r="FK731" s="252"/>
      <c r="FL731" s="252"/>
      <c r="FM731" s="252"/>
      <c r="FN731" s="252"/>
      <c r="FO731" s="252"/>
      <c r="FP731" s="252"/>
      <c r="FQ731" s="252"/>
      <c r="FR731" s="252"/>
      <c r="FS731" s="252"/>
      <c r="FT731" s="252"/>
      <c r="FU731" s="252"/>
      <c r="FV731" s="252"/>
      <c r="FW731" s="252"/>
      <c r="FX731" s="252"/>
      <c r="FY731" s="252"/>
      <c r="FZ731" s="252"/>
      <c r="GA731" s="252"/>
      <c r="GB731" s="252"/>
      <c r="GC731" s="252"/>
      <c r="GD731" s="252"/>
      <c r="GE731" s="252"/>
      <c r="GF731" s="252"/>
      <c r="GG731" s="252"/>
      <c r="GH731" s="252"/>
      <c r="GI731" s="252"/>
      <c r="GJ731" s="252"/>
      <c r="GK731" s="252"/>
      <c r="GL731" s="252"/>
      <c r="GM731" s="252"/>
      <c r="GN731" s="252"/>
      <c r="GO731" s="252"/>
      <c r="GP731" s="252"/>
      <c r="GQ731" s="252"/>
      <c r="GR731" s="252"/>
      <c r="GS731" s="252"/>
      <c r="GT731" s="252"/>
      <c r="GU731" s="252"/>
      <c r="GV731" s="252"/>
      <c r="GW731" s="252"/>
      <c r="GX731" s="252"/>
      <c r="GY731" s="252"/>
      <c r="GZ731" s="252"/>
      <c r="HA731" s="252"/>
      <c r="HB731" s="252"/>
      <c r="HC731" s="252"/>
      <c r="HD731" s="252"/>
      <c r="HE731" s="252"/>
      <c r="HF731" s="252"/>
      <c r="HG731" s="252"/>
      <c r="HH731" s="252"/>
      <c r="HI731" s="252"/>
      <c r="HJ731" s="252"/>
      <c r="HK731" s="252"/>
      <c r="HL731" s="252"/>
      <c r="HM731" s="252"/>
      <c r="HN731" s="252"/>
      <c r="HO731" s="252"/>
      <c r="HP731" s="252"/>
      <c r="HQ731" s="252"/>
      <c r="HR731" s="252"/>
      <c r="HS731" s="252"/>
      <c r="HT731" s="252"/>
      <c r="HU731" s="252"/>
      <c r="HV731" s="252"/>
      <c r="HW731" s="252"/>
      <c r="HX731" s="252"/>
      <c r="HY731" s="252"/>
      <c r="HZ731" s="252"/>
      <c r="IA731" s="252"/>
      <c r="IB731" s="252"/>
      <c r="IC731" s="252"/>
      <c r="ID731" s="252"/>
      <c r="IE731" s="252"/>
      <c r="IF731" s="252"/>
      <c r="IG731" s="252"/>
      <c r="IH731" s="252"/>
      <c r="II731" s="252"/>
      <c r="IJ731" s="252"/>
      <c r="IK731" s="252"/>
      <c r="IL731" s="252"/>
      <c r="IM731" s="252"/>
      <c r="IN731" s="252"/>
      <c r="IO731" s="252"/>
      <c r="IP731" s="252"/>
      <c r="IQ731" s="252"/>
      <c r="IR731" s="252"/>
      <c r="IS731" s="252"/>
      <c r="IT731" s="252"/>
      <c r="IU731" s="252"/>
      <c r="IV731" s="252"/>
      <c r="IW731" s="252"/>
    </row>
    <row r="732" spans="1:257" ht="12.95" customHeight="1">
      <c r="A732" s="76" t="s">
        <v>333</v>
      </c>
      <c r="B732" s="460"/>
      <c r="C732" s="460"/>
      <c r="D732" s="209">
        <v>210034883</v>
      </c>
      <c r="E732" s="474" t="s">
        <v>1391</v>
      </c>
      <c r="F732" s="477">
        <v>22100616</v>
      </c>
      <c r="G732" s="241"/>
      <c r="H732" s="241" t="s">
        <v>2864</v>
      </c>
      <c r="I732" s="38" t="s">
        <v>2865</v>
      </c>
      <c r="J732" s="241" t="s">
        <v>2866</v>
      </c>
      <c r="K732" s="241" t="s">
        <v>104</v>
      </c>
      <c r="L732" s="242" t="s">
        <v>927</v>
      </c>
      <c r="M732" s="241"/>
      <c r="N732" s="243" t="s">
        <v>106</v>
      </c>
      <c r="O732" s="243" t="s">
        <v>107</v>
      </c>
      <c r="P732" s="241" t="s">
        <v>108</v>
      </c>
      <c r="Q732" s="243" t="s">
        <v>1094</v>
      </c>
      <c r="R732" s="241" t="s">
        <v>110</v>
      </c>
      <c r="S732" s="243" t="s">
        <v>107</v>
      </c>
      <c r="T732" s="241" t="s">
        <v>122</v>
      </c>
      <c r="U732" s="241" t="s">
        <v>112</v>
      </c>
      <c r="V732" s="243">
        <v>60</v>
      </c>
      <c r="W732" s="38" t="s">
        <v>113</v>
      </c>
      <c r="X732" s="243"/>
      <c r="Y732" s="243"/>
      <c r="Z732" s="243"/>
      <c r="AA732" s="244"/>
      <c r="AB732" s="245">
        <v>90</v>
      </c>
      <c r="AC732" s="245">
        <v>10</v>
      </c>
      <c r="AD732" s="246" t="s">
        <v>140</v>
      </c>
      <c r="AE732" s="241" t="s">
        <v>115</v>
      </c>
      <c r="AF732" s="247">
        <v>10</v>
      </c>
      <c r="AG732" s="104">
        <v>143107.13</v>
      </c>
      <c r="AH732" s="248">
        <f t="shared" si="51"/>
        <v>1431071.3</v>
      </c>
      <c r="AI732" s="249">
        <f t="shared" si="50"/>
        <v>1602799.8560000001</v>
      </c>
      <c r="AJ732" s="250"/>
      <c r="AK732" s="250"/>
      <c r="AL732" s="250"/>
      <c r="AM732" s="251" t="s">
        <v>116</v>
      </c>
      <c r="AN732" s="241"/>
      <c r="AO732" s="241"/>
      <c r="AP732" s="241"/>
      <c r="AQ732" s="241"/>
      <c r="AR732" s="38" t="s">
        <v>2867</v>
      </c>
      <c r="AS732" s="241"/>
      <c r="AT732" s="241"/>
      <c r="AU732" s="241"/>
      <c r="AV732" s="90"/>
      <c r="AW732" s="90"/>
      <c r="AX732" s="90"/>
      <c r="AY732" s="90"/>
      <c r="AZ732" s="252"/>
      <c r="BA732" s="252"/>
      <c r="BB732" s="252"/>
      <c r="BC732" s="50">
        <v>657</v>
      </c>
      <c r="BD732" s="252"/>
      <c r="BE732" s="252"/>
      <c r="BF732" s="252"/>
      <c r="BG732" s="252"/>
      <c r="BH732" s="252"/>
      <c r="BI732" s="252"/>
      <c r="BJ732" s="252"/>
      <c r="BK732" s="252"/>
      <c r="BL732" s="252"/>
      <c r="BM732" s="252"/>
      <c r="BN732" s="252"/>
      <c r="BO732" s="252"/>
      <c r="BP732" s="252"/>
      <c r="BQ732" s="252"/>
      <c r="BR732" s="252"/>
      <c r="BS732" s="252"/>
      <c r="BT732" s="252"/>
      <c r="BU732" s="252"/>
      <c r="BV732" s="252"/>
      <c r="BW732" s="252"/>
      <c r="BX732" s="252"/>
      <c r="BY732" s="252"/>
      <c r="BZ732" s="252"/>
      <c r="CA732" s="252"/>
      <c r="CB732" s="252"/>
      <c r="CC732" s="252"/>
      <c r="CD732" s="252"/>
      <c r="CE732" s="252"/>
      <c r="CF732" s="252"/>
      <c r="CG732" s="252"/>
      <c r="CH732" s="252"/>
      <c r="CI732" s="252"/>
      <c r="CJ732" s="252"/>
      <c r="CK732" s="252"/>
      <c r="CL732" s="252"/>
      <c r="CM732" s="252"/>
      <c r="CN732" s="252"/>
      <c r="CO732" s="252"/>
      <c r="CP732" s="252"/>
      <c r="CQ732" s="252"/>
      <c r="CR732" s="252"/>
      <c r="CS732" s="252"/>
      <c r="CT732" s="252"/>
      <c r="CU732" s="252"/>
      <c r="CV732" s="252"/>
      <c r="CW732" s="252"/>
      <c r="CX732" s="252"/>
      <c r="CY732" s="252"/>
      <c r="CZ732" s="252"/>
      <c r="DA732" s="252"/>
      <c r="DB732" s="252"/>
      <c r="DC732" s="252"/>
      <c r="DD732" s="252"/>
      <c r="DE732" s="252"/>
      <c r="DF732" s="252"/>
      <c r="DG732" s="252"/>
      <c r="DH732" s="252"/>
      <c r="DI732" s="252"/>
      <c r="DJ732" s="252"/>
      <c r="DK732" s="252"/>
      <c r="DL732" s="252"/>
      <c r="DM732" s="252"/>
      <c r="DN732" s="252"/>
      <c r="DO732" s="252"/>
      <c r="DP732" s="252"/>
      <c r="DQ732" s="252"/>
      <c r="DR732" s="252"/>
      <c r="DS732" s="252"/>
      <c r="DT732" s="252"/>
      <c r="DU732" s="252"/>
      <c r="DV732" s="252"/>
      <c r="DW732" s="252"/>
      <c r="DX732" s="252"/>
      <c r="DY732" s="252"/>
      <c r="DZ732" s="252"/>
      <c r="EA732" s="252"/>
      <c r="EB732" s="252"/>
      <c r="EC732" s="252"/>
      <c r="ED732" s="252"/>
      <c r="EE732" s="252"/>
      <c r="EF732" s="252"/>
      <c r="EG732" s="252"/>
      <c r="EH732" s="252"/>
      <c r="EI732" s="252"/>
      <c r="EJ732" s="252"/>
      <c r="EK732" s="252"/>
      <c r="EL732" s="252"/>
      <c r="EM732" s="252"/>
      <c r="EN732" s="252"/>
      <c r="EO732" s="252"/>
      <c r="EP732" s="252"/>
      <c r="EQ732" s="252"/>
      <c r="ER732" s="252"/>
      <c r="ES732" s="252"/>
      <c r="ET732" s="252"/>
      <c r="EU732" s="252"/>
      <c r="EV732" s="252"/>
      <c r="EW732" s="252"/>
      <c r="EX732" s="252"/>
      <c r="EY732" s="252"/>
      <c r="EZ732" s="252"/>
      <c r="FA732" s="252"/>
      <c r="FB732" s="252"/>
      <c r="FC732" s="252"/>
      <c r="FD732" s="252"/>
      <c r="FE732" s="252"/>
      <c r="FF732" s="252"/>
      <c r="FG732" s="252"/>
      <c r="FH732" s="252"/>
      <c r="FI732" s="252"/>
      <c r="FJ732" s="252"/>
      <c r="FK732" s="252"/>
      <c r="FL732" s="252"/>
      <c r="FM732" s="252"/>
      <c r="FN732" s="252"/>
      <c r="FO732" s="252"/>
      <c r="FP732" s="252"/>
      <c r="FQ732" s="252"/>
      <c r="FR732" s="252"/>
      <c r="FS732" s="252"/>
      <c r="FT732" s="252"/>
      <c r="FU732" s="252"/>
      <c r="FV732" s="252"/>
      <c r="FW732" s="252"/>
      <c r="FX732" s="252"/>
      <c r="FY732" s="252"/>
      <c r="FZ732" s="252"/>
      <c r="GA732" s="252"/>
      <c r="GB732" s="252"/>
      <c r="GC732" s="252"/>
      <c r="GD732" s="252"/>
      <c r="GE732" s="252"/>
      <c r="GF732" s="252"/>
      <c r="GG732" s="252"/>
      <c r="GH732" s="252"/>
      <c r="GI732" s="252"/>
      <c r="GJ732" s="252"/>
      <c r="GK732" s="252"/>
      <c r="GL732" s="252"/>
      <c r="GM732" s="252"/>
      <c r="GN732" s="252"/>
      <c r="GO732" s="252"/>
      <c r="GP732" s="252"/>
      <c r="GQ732" s="252"/>
      <c r="GR732" s="252"/>
      <c r="GS732" s="252"/>
      <c r="GT732" s="252"/>
      <c r="GU732" s="252"/>
      <c r="GV732" s="252"/>
      <c r="GW732" s="252"/>
      <c r="GX732" s="252"/>
      <c r="GY732" s="252"/>
      <c r="GZ732" s="252"/>
      <c r="HA732" s="252"/>
      <c r="HB732" s="252"/>
      <c r="HC732" s="252"/>
      <c r="HD732" s="252"/>
      <c r="HE732" s="252"/>
      <c r="HF732" s="252"/>
      <c r="HG732" s="252"/>
      <c r="HH732" s="252"/>
      <c r="HI732" s="252"/>
      <c r="HJ732" s="252"/>
      <c r="HK732" s="252"/>
      <c r="HL732" s="252"/>
      <c r="HM732" s="252"/>
      <c r="HN732" s="252"/>
      <c r="HO732" s="252"/>
      <c r="HP732" s="252"/>
      <c r="HQ732" s="252"/>
      <c r="HR732" s="252"/>
      <c r="HS732" s="252"/>
      <c r="HT732" s="252"/>
      <c r="HU732" s="252"/>
      <c r="HV732" s="252"/>
      <c r="HW732" s="252"/>
      <c r="HX732" s="252"/>
      <c r="HY732" s="252"/>
      <c r="HZ732" s="252"/>
      <c r="IA732" s="252"/>
      <c r="IB732" s="252"/>
      <c r="IC732" s="252"/>
      <c r="ID732" s="252"/>
      <c r="IE732" s="252"/>
      <c r="IF732" s="252"/>
      <c r="IG732" s="252"/>
      <c r="IH732" s="252"/>
      <c r="II732" s="252"/>
      <c r="IJ732" s="252"/>
      <c r="IK732" s="252"/>
      <c r="IL732" s="252"/>
      <c r="IM732" s="252"/>
      <c r="IN732" s="252"/>
      <c r="IO732" s="252"/>
      <c r="IP732" s="252"/>
      <c r="IQ732" s="252"/>
      <c r="IR732" s="252"/>
      <c r="IS732" s="252"/>
      <c r="IT732" s="252"/>
      <c r="IU732" s="252"/>
      <c r="IV732" s="252"/>
      <c r="IW732" s="252"/>
    </row>
    <row r="733" spans="1:257" ht="12.95" customHeight="1">
      <c r="A733" s="76" t="s">
        <v>333</v>
      </c>
      <c r="B733" s="460"/>
      <c r="C733" s="460"/>
      <c r="D733" s="209">
        <v>210034886</v>
      </c>
      <c r="E733" s="474" t="s">
        <v>1392</v>
      </c>
      <c r="F733" s="477">
        <v>22100617</v>
      </c>
      <c r="G733" s="241"/>
      <c r="H733" s="241" t="s">
        <v>2864</v>
      </c>
      <c r="I733" s="38" t="s">
        <v>2865</v>
      </c>
      <c r="J733" s="241" t="s">
        <v>2866</v>
      </c>
      <c r="K733" s="241" t="s">
        <v>104</v>
      </c>
      <c r="L733" s="242" t="s">
        <v>927</v>
      </c>
      <c r="M733" s="241"/>
      <c r="N733" s="243" t="s">
        <v>106</v>
      </c>
      <c r="O733" s="243" t="s">
        <v>107</v>
      </c>
      <c r="P733" s="241" t="s">
        <v>108</v>
      </c>
      <c r="Q733" s="243" t="s">
        <v>1094</v>
      </c>
      <c r="R733" s="241" t="s">
        <v>110</v>
      </c>
      <c r="S733" s="243" t="s">
        <v>107</v>
      </c>
      <c r="T733" s="241" t="s">
        <v>122</v>
      </c>
      <c r="U733" s="241" t="s">
        <v>112</v>
      </c>
      <c r="V733" s="243">
        <v>60</v>
      </c>
      <c r="W733" s="38" t="s">
        <v>113</v>
      </c>
      <c r="X733" s="243"/>
      <c r="Y733" s="243"/>
      <c r="Z733" s="243"/>
      <c r="AA733" s="244"/>
      <c r="AB733" s="245">
        <v>90</v>
      </c>
      <c r="AC733" s="245">
        <v>10</v>
      </c>
      <c r="AD733" s="246" t="s">
        <v>140</v>
      </c>
      <c r="AE733" s="241" t="s">
        <v>115</v>
      </c>
      <c r="AF733" s="247">
        <v>10</v>
      </c>
      <c r="AG733" s="104">
        <v>245467.4</v>
      </c>
      <c r="AH733" s="248">
        <f t="shared" si="51"/>
        <v>2454674</v>
      </c>
      <c r="AI733" s="249">
        <f t="shared" ref="AI733:AI764" si="52">AH733*1.12</f>
        <v>2749234.8800000004</v>
      </c>
      <c r="AJ733" s="250"/>
      <c r="AK733" s="250"/>
      <c r="AL733" s="250"/>
      <c r="AM733" s="251" t="s">
        <v>116</v>
      </c>
      <c r="AN733" s="241"/>
      <c r="AO733" s="241"/>
      <c r="AP733" s="241"/>
      <c r="AQ733" s="241"/>
      <c r="AR733" s="38" t="s">
        <v>2868</v>
      </c>
      <c r="AS733" s="241"/>
      <c r="AT733" s="241"/>
      <c r="AU733" s="241"/>
      <c r="AV733" s="90"/>
      <c r="AW733" s="90"/>
      <c r="AX733" s="90"/>
      <c r="AY733" s="90"/>
      <c r="AZ733" s="252"/>
      <c r="BA733" s="252"/>
      <c r="BB733" s="252"/>
      <c r="BC733" s="50">
        <v>658</v>
      </c>
      <c r="BD733" s="252"/>
      <c r="BE733" s="252"/>
      <c r="BF733" s="252"/>
      <c r="BG733" s="252"/>
      <c r="BH733" s="252"/>
      <c r="BI733" s="252"/>
      <c r="BJ733" s="252"/>
      <c r="BK733" s="252"/>
      <c r="BL733" s="252"/>
      <c r="BM733" s="252"/>
      <c r="BN733" s="252"/>
      <c r="BO733" s="252"/>
      <c r="BP733" s="252"/>
      <c r="BQ733" s="252"/>
      <c r="BR733" s="252"/>
      <c r="BS733" s="252"/>
      <c r="BT733" s="252"/>
      <c r="BU733" s="252"/>
      <c r="BV733" s="252"/>
      <c r="BW733" s="252"/>
      <c r="BX733" s="252"/>
      <c r="BY733" s="252"/>
      <c r="BZ733" s="252"/>
      <c r="CA733" s="252"/>
      <c r="CB733" s="252"/>
      <c r="CC733" s="252"/>
      <c r="CD733" s="252"/>
      <c r="CE733" s="252"/>
      <c r="CF733" s="252"/>
      <c r="CG733" s="252"/>
      <c r="CH733" s="252"/>
      <c r="CI733" s="252"/>
      <c r="CJ733" s="252"/>
      <c r="CK733" s="252"/>
      <c r="CL733" s="252"/>
      <c r="CM733" s="252"/>
      <c r="CN733" s="252"/>
      <c r="CO733" s="252"/>
      <c r="CP733" s="252"/>
      <c r="CQ733" s="252"/>
      <c r="CR733" s="252"/>
      <c r="CS733" s="252"/>
      <c r="CT733" s="252"/>
      <c r="CU733" s="252"/>
      <c r="CV733" s="252"/>
      <c r="CW733" s="252"/>
      <c r="CX733" s="252"/>
      <c r="CY733" s="252"/>
      <c r="CZ733" s="252"/>
      <c r="DA733" s="252"/>
      <c r="DB733" s="252"/>
      <c r="DC733" s="252"/>
      <c r="DD733" s="252"/>
      <c r="DE733" s="252"/>
      <c r="DF733" s="252"/>
      <c r="DG733" s="252"/>
      <c r="DH733" s="252"/>
      <c r="DI733" s="252"/>
      <c r="DJ733" s="252"/>
      <c r="DK733" s="252"/>
      <c r="DL733" s="252"/>
      <c r="DM733" s="252"/>
      <c r="DN733" s="252"/>
      <c r="DO733" s="252"/>
      <c r="DP733" s="252"/>
      <c r="DQ733" s="252"/>
      <c r="DR733" s="252"/>
      <c r="DS733" s="252"/>
      <c r="DT733" s="252"/>
      <c r="DU733" s="252"/>
      <c r="DV733" s="252"/>
      <c r="DW733" s="252"/>
      <c r="DX733" s="252"/>
      <c r="DY733" s="252"/>
      <c r="DZ733" s="252"/>
      <c r="EA733" s="252"/>
      <c r="EB733" s="252"/>
      <c r="EC733" s="252"/>
      <c r="ED733" s="252"/>
      <c r="EE733" s="252"/>
      <c r="EF733" s="252"/>
      <c r="EG733" s="252"/>
      <c r="EH733" s="252"/>
      <c r="EI733" s="252"/>
      <c r="EJ733" s="252"/>
      <c r="EK733" s="252"/>
      <c r="EL733" s="252"/>
      <c r="EM733" s="252"/>
      <c r="EN733" s="252"/>
      <c r="EO733" s="252"/>
      <c r="EP733" s="252"/>
      <c r="EQ733" s="252"/>
      <c r="ER733" s="252"/>
      <c r="ES733" s="252"/>
      <c r="ET733" s="252"/>
      <c r="EU733" s="252"/>
      <c r="EV733" s="252"/>
      <c r="EW733" s="252"/>
      <c r="EX733" s="252"/>
      <c r="EY733" s="252"/>
      <c r="EZ733" s="252"/>
      <c r="FA733" s="252"/>
      <c r="FB733" s="252"/>
      <c r="FC733" s="252"/>
      <c r="FD733" s="252"/>
      <c r="FE733" s="252"/>
      <c r="FF733" s="252"/>
      <c r="FG733" s="252"/>
      <c r="FH733" s="252"/>
      <c r="FI733" s="252"/>
      <c r="FJ733" s="252"/>
      <c r="FK733" s="252"/>
      <c r="FL733" s="252"/>
      <c r="FM733" s="252"/>
      <c r="FN733" s="252"/>
      <c r="FO733" s="252"/>
      <c r="FP733" s="252"/>
      <c r="FQ733" s="252"/>
      <c r="FR733" s="252"/>
      <c r="FS733" s="252"/>
      <c r="FT733" s="252"/>
      <c r="FU733" s="252"/>
      <c r="FV733" s="252"/>
      <c r="FW733" s="252"/>
      <c r="FX733" s="252"/>
      <c r="FY733" s="252"/>
      <c r="FZ733" s="252"/>
      <c r="GA733" s="252"/>
      <c r="GB733" s="252"/>
      <c r="GC733" s="252"/>
      <c r="GD733" s="252"/>
      <c r="GE733" s="252"/>
      <c r="GF733" s="252"/>
      <c r="GG733" s="252"/>
      <c r="GH733" s="252"/>
      <c r="GI733" s="252"/>
      <c r="GJ733" s="252"/>
      <c r="GK733" s="252"/>
      <c r="GL733" s="252"/>
      <c r="GM733" s="252"/>
      <c r="GN733" s="252"/>
      <c r="GO733" s="252"/>
      <c r="GP733" s="252"/>
      <c r="GQ733" s="252"/>
      <c r="GR733" s="252"/>
      <c r="GS733" s="252"/>
      <c r="GT733" s="252"/>
      <c r="GU733" s="252"/>
      <c r="GV733" s="252"/>
      <c r="GW733" s="252"/>
      <c r="GX733" s="252"/>
      <c r="GY733" s="252"/>
      <c r="GZ733" s="252"/>
      <c r="HA733" s="252"/>
      <c r="HB733" s="252"/>
      <c r="HC733" s="252"/>
      <c r="HD733" s="252"/>
      <c r="HE733" s="252"/>
      <c r="HF733" s="252"/>
      <c r="HG733" s="252"/>
      <c r="HH733" s="252"/>
      <c r="HI733" s="252"/>
      <c r="HJ733" s="252"/>
      <c r="HK733" s="252"/>
      <c r="HL733" s="252"/>
      <c r="HM733" s="252"/>
      <c r="HN733" s="252"/>
      <c r="HO733" s="252"/>
      <c r="HP733" s="252"/>
      <c r="HQ733" s="252"/>
      <c r="HR733" s="252"/>
      <c r="HS733" s="252"/>
      <c r="HT733" s="252"/>
      <c r="HU733" s="252"/>
      <c r="HV733" s="252"/>
      <c r="HW733" s="252"/>
      <c r="HX733" s="252"/>
      <c r="HY733" s="252"/>
      <c r="HZ733" s="252"/>
      <c r="IA733" s="252"/>
      <c r="IB733" s="252"/>
      <c r="IC733" s="252"/>
      <c r="ID733" s="252"/>
      <c r="IE733" s="252"/>
      <c r="IF733" s="252"/>
      <c r="IG733" s="252"/>
      <c r="IH733" s="252"/>
      <c r="II733" s="252"/>
      <c r="IJ733" s="252"/>
      <c r="IK733" s="252"/>
      <c r="IL733" s="252"/>
      <c r="IM733" s="252"/>
      <c r="IN733" s="252"/>
      <c r="IO733" s="252"/>
      <c r="IP733" s="252"/>
      <c r="IQ733" s="252"/>
      <c r="IR733" s="252"/>
      <c r="IS733" s="252"/>
      <c r="IT733" s="252"/>
      <c r="IU733" s="252"/>
      <c r="IV733" s="252"/>
      <c r="IW733" s="252"/>
    </row>
    <row r="734" spans="1:257" ht="12.95" customHeight="1">
      <c r="A734" s="76" t="s">
        <v>333</v>
      </c>
      <c r="B734" s="460"/>
      <c r="C734" s="460"/>
      <c r="D734" s="209">
        <v>210034887</v>
      </c>
      <c r="E734" s="474" t="s">
        <v>1393</v>
      </c>
      <c r="F734" s="477">
        <v>22100618</v>
      </c>
      <c r="G734" s="241"/>
      <c r="H734" s="241" t="s">
        <v>2864</v>
      </c>
      <c r="I734" s="38" t="s">
        <v>2865</v>
      </c>
      <c r="J734" s="241" t="s">
        <v>2866</v>
      </c>
      <c r="K734" s="241" t="s">
        <v>104</v>
      </c>
      <c r="L734" s="242" t="s">
        <v>927</v>
      </c>
      <c r="M734" s="241"/>
      <c r="N734" s="243" t="s">
        <v>106</v>
      </c>
      <c r="O734" s="243" t="s">
        <v>107</v>
      </c>
      <c r="P734" s="241" t="s">
        <v>108</v>
      </c>
      <c r="Q734" s="243" t="s">
        <v>1094</v>
      </c>
      <c r="R734" s="241" t="s">
        <v>110</v>
      </c>
      <c r="S734" s="243" t="s">
        <v>107</v>
      </c>
      <c r="T734" s="241" t="s">
        <v>122</v>
      </c>
      <c r="U734" s="241" t="s">
        <v>112</v>
      </c>
      <c r="V734" s="243">
        <v>60</v>
      </c>
      <c r="W734" s="38" t="s">
        <v>113</v>
      </c>
      <c r="X734" s="243"/>
      <c r="Y734" s="243"/>
      <c r="Z734" s="243"/>
      <c r="AA734" s="244"/>
      <c r="AB734" s="245">
        <v>90</v>
      </c>
      <c r="AC734" s="245">
        <v>10</v>
      </c>
      <c r="AD734" s="246" t="s">
        <v>140</v>
      </c>
      <c r="AE734" s="241" t="s">
        <v>115</v>
      </c>
      <c r="AF734" s="247">
        <v>10</v>
      </c>
      <c r="AG734" s="104">
        <v>233228.41</v>
      </c>
      <c r="AH734" s="248">
        <f t="shared" si="51"/>
        <v>2332284.1</v>
      </c>
      <c r="AI734" s="249">
        <f t="shared" si="52"/>
        <v>2612158.1920000003</v>
      </c>
      <c r="AJ734" s="250"/>
      <c r="AK734" s="250"/>
      <c r="AL734" s="250"/>
      <c r="AM734" s="251" t="s">
        <v>116</v>
      </c>
      <c r="AN734" s="241"/>
      <c r="AO734" s="241"/>
      <c r="AP734" s="241"/>
      <c r="AQ734" s="241"/>
      <c r="AR734" s="38" t="s">
        <v>2869</v>
      </c>
      <c r="AS734" s="241"/>
      <c r="AT734" s="241"/>
      <c r="AU734" s="241"/>
      <c r="AV734" s="90"/>
      <c r="AW734" s="90"/>
      <c r="AX734" s="90"/>
      <c r="AY734" s="90"/>
      <c r="AZ734" s="252"/>
      <c r="BA734" s="252"/>
      <c r="BB734" s="252"/>
      <c r="BC734" s="50">
        <v>659</v>
      </c>
      <c r="BD734" s="252"/>
      <c r="BE734" s="252"/>
      <c r="BF734" s="252"/>
      <c r="BG734" s="252"/>
      <c r="BH734" s="252"/>
      <c r="BI734" s="252"/>
      <c r="BJ734" s="252"/>
      <c r="BK734" s="252"/>
      <c r="BL734" s="252"/>
      <c r="BM734" s="252"/>
      <c r="BN734" s="252"/>
      <c r="BO734" s="252"/>
      <c r="BP734" s="252"/>
      <c r="BQ734" s="252"/>
      <c r="BR734" s="252"/>
      <c r="BS734" s="252"/>
      <c r="BT734" s="252"/>
      <c r="BU734" s="252"/>
      <c r="BV734" s="252"/>
      <c r="BW734" s="252"/>
      <c r="BX734" s="252"/>
      <c r="BY734" s="252"/>
      <c r="BZ734" s="252"/>
      <c r="CA734" s="252"/>
      <c r="CB734" s="252"/>
      <c r="CC734" s="252"/>
      <c r="CD734" s="252"/>
      <c r="CE734" s="252"/>
      <c r="CF734" s="252"/>
      <c r="CG734" s="252"/>
      <c r="CH734" s="252"/>
      <c r="CI734" s="252"/>
      <c r="CJ734" s="252"/>
      <c r="CK734" s="252"/>
      <c r="CL734" s="252"/>
      <c r="CM734" s="252"/>
      <c r="CN734" s="252"/>
      <c r="CO734" s="252"/>
      <c r="CP734" s="252"/>
      <c r="CQ734" s="252"/>
      <c r="CR734" s="252"/>
      <c r="CS734" s="252"/>
      <c r="CT734" s="252"/>
      <c r="CU734" s="252"/>
      <c r="CV734" s="252"/>
      <c r="CW734" s="252"/>
      <c r="CX734" s="252"/>
      <c r="CY734" s="252"/>
      <c r="CZ734" s="252"/>
      <c r="DA734" s="252"/>
      <c r="DB734" s="252"/>
      <c r="DC734" s="252"/>
      <c r="DD734" s="252"/>
      <c r="DE734" s="252"/>
      <c r="DF734" s="252"/>
      <c r="DG734" s="252"/>
      <c r="DH734" s="252"/>
      <c r="DI734" s="252"/>
      <c r="DJ734" s="252"/>
      <c r="DK734" s="252"/>
      <c r="DL734" s="252"/>
      <c r="DM734" s="252"/>
      <c r="DN734" s="252"/>
      <c r="DO734" s="252"/>
      <c r="DP734" s="252"/>
      <c r="DQ734" s="252"/>
      <c r="DR734" s="252"/>
      <c r="DS734" s="252"/>
      <c r="DT734" s="252"/>
      <c r="DU734" s="252"/>
      <c r="DV734" s="252"/>
      <c r="DW734" s="252"/>
      <c r="DX734" s="252"/>
      <c r="DY734" s="252"/>
      <c r="DZ734" s="252"/>
      <c r="EA734" s="252"/>
      <c r="EB734" s="252"/>
      <c r="EC734" s="252"/>
      <c r="ED734" s="252"/>
      <c r="EE734" s="252"/>
      <c r="EF734" s="252"/>
      <c r="EG734" s="252"/>
      <c r="EH734" s="252"/>
      <c r="EI734" s="252"/>
      <c r="EJ734" s="252"/>
      <c r="EK734" s="252"/>
      <c r="EL734" s="252"/>
      <c r="EM734" s="252"/>
      <c r="EN734" s="252"/>
      <c r="EO734" s="252"/>
      <c r="EP734" s="252"/>
      <c r="EQ734" s="252"/>
      <c r="ER734" s="252"/>
      <c r="ES734" s="252"/>
      <c r="ET734" s="252"/>
      <c r="EU734" s="252"/>
      <c r="EV734" s="252"/>
      <c r="EW734" s="252"/>
      <c r="EX734" s="252"/>
      <c r="EY734" s="252"/>
      <c r="EZ734" s="252"/>
      <c r="FA734" s="252"/>
      <c r="FB734" s="252"/>
      <c r="FC734" s="252"/>
      <c r="FD734" s="252"/>
      <c r="FE734" s="252"/>
      <c r="FF734" s="252"/>
      <c r="FG734" s="252"/>
      <c r="FH734" s="252"/>
      <c r="FI734" s="252"/>
      <c r="FJ734" s="252"/>
      <c r="FK734" s="252"/>
      <c r="FL734" s="252"/>
      <c r="FM734" s="252"/>
      <c r="FN734" s="252"/>
      <c r="FO734" s="252"/>
      <c r="FP734" s="252"/>
      <c r="FQ734" s="252"/>
      <c r="FR734" s="252"/>
      <c r="FS734" s="252"/>
      <c r="FT734" s="252"/>
      <c r="FU734" s="252"/>
      <c r="FV734" s="252"/>
      <c r="FW734" s="252"/>
      <c r="FX734" s="252"/>
      <c r="FY734" s="252"/>
      <c r="FZ734" s="252"/>
      <c r="GA734" s="252"/>
      <c r="GB734" s="252"/>
      <c r="GC734" s="252"/>
      <c r="GD734" s="252"/>
      <c r="GE734" s="252"/>
      <c r="GF734" s="252"/>
      <c r="GG734" s="252"/>
      <c r="GH734" s="252"/>
      <c r="GI734" s="252"/>
      <c r="GJ734" s="252"/>
      <c r="GK734" s="252"/>
      <c r="GL734" s="252"/>
      <c r="GM734" s="252"/>
      <c r="GN734" s="252"/>
      <c r="GO734" s="252"/>
      <c r="GP734" s="252"/>
      <c r="GQ734" s="252"/>
      <c r="GR734" s="252"/>
      <c r="GS734" s="252"/>
      <c r="GT734" s="252"/>
      <c r="GU734" s="252"/>
      <c r="GV734" s="252"/>
      <c r="GW734" s="252"/>
      <c r="GX734" s="252"/>
      <c r="GY734" s="252"/>
      <c r="GZ734" s="252"/>
      <c r="HA734" s="252"/>
      <c r="HB734" s="252"/>
      <c r="HC734" s="252"/>
      <c r="HD734" s="252"/>
      <c r="HE734" s="252"/>
      <c r="HF734" s="252"/>
      <c r="HG734" s="252"/>
      <c r="HH734" s="252"/>
      <c r="HI734" s="252"/>
      <c r="HJ734" s="252"/>
      <c r="HK734" s="252"/>
      <c r="HL734" s="252"/>
      <c r="HM734" s="252"/>
      <c r="HN734" s="252"/>
      <c r="HO734" s="252"/>
      <c r="HP734" s="252"/>
      <c r="HQ734" s="252"/>
      <c r="HR734" s="252"/>
      <c r="HS734" s="252"/>
      <c r="HT734" s="252"/>
      <c r="HU734" s="252"/>
      <c r="HV734" s="252"/>
      <c r="HW734" s="252"/>
      <c r="HX734" s="252"/>
      <c r="HY734" s="252"/>
      <c r="HZ734" s="252"/>
      <c r="IA734" s="252"/>
      <c r="IB734" s="252"/>
      <c r="IC734" s="252"/>
      <c r="ID734" s="252"/>
      <c r="IE734" s="252"/>
      <c r="IF734" s="252"/>
      <c r="IG734" s="252"/>
      <c r="IH734" s="252"/>
      <c r="II734" s="252"/>
      <c r="IJ734" s="252"/>
      <c r="IK734" s="252"/>
      <c r="IL734" s="252"/>
      <c r="IM734" s="252"/>
      <c r="IN734" s="252"/>
      <c r="IO734" s="252"/>
      <c r="IP734" s="252"/>
      <c r="IQ734" s="252"/>
      <c r="IR734" s="252"/>
      <c r="IS734" s="252"/>
      <c r="IT734" s="252"/>
      <c r="IU734" s="252"/>
      <c r="IV734" s="252"/>
      <c r="IW734" s="252"/>
    </row>
    <row r="735" spans="1:257" ht="12.95" customHeight="1">
      <c r="A735" s="76" t="s">
        <v>319</v>
      </c>
      <c r="B735" s="460"/>
      <c r="C735" s="460"/>
      <c r="D735" s="209">
        <v>270011242</v>
      </c>
      <c r="E735" s="474" t="s">
        <v>1491</v>
      </c>
      <c r="F735" s="477">
        <v>22100459</v>
      </c>
      <c r="G735" s="60"/>
      <c r="H735" s="60" t="s">
        <v>2870</v>
      </c>
      <c r="I735" s="60" t="s">
        <v>2871</v>
      </c>
      <c r="J735" s="60" t="s">
        <v>2872</v>
      </c>
      <c r="K735" s="60" t="s">
        <v>104</v>
      </c>
      <c r="L735" s="242" t="s">
        <v>105</v>
      </c>
      <c r="M735" s="60" t="s">
        <v>121</v>
      </c>
      <c r="N735" s="262" t="s">
        <v>83</v>
      </c>
      <c r="O735" s="262" t="s">
        <v>107</v>
      </c>
      <c r="P735" s="60" t="s">
        <v>108</v>
      </c>
      <c r="Q735" s="263" t="s">
        <v>1094</v>
      </c>
      <c r="R735" s="60" t="s">
        <v>110</v>
      </c>
      <c r="S735" s="262" t="s">
        <v>107</v>
      </c>
      <c r="T735" s="503" t="s">
        <v>122</v>
      </c>
      <c r="U735" s="60" t="s">
        <v>112</v>
      </c>
      <c r="V735" s="264">
        <v>60</v>
      </c>
      <c r="W735" s="60" t="s">
        <v>113</v>
      </c>
      <c r="X735" s="262"/>
      <c r="Y735" s="262"/>
      <c r="Z735" s="262"/>
      <c r="AA735" s="265">
        <v>30</v>
      </c>
      <c r="AB735" s="266">
        <v>60</v>
      </c>
      <c r="AC735" s="266">
        <v>10</v>
      </c>
      <c r="AD735" s="267" t="s">
        <v>129</v>
      </c>
      <c r="AE735" s="268" t="s">
        <v>115</v>
      </c>
      <c r="AF735" s="269">
        <v>20</v>
      </c>
      <c r="AG735" s="270">
        <v>29820</v>
      </c>
      <c r="AH735" s="248">
        <f t="shared" si="51"/>
        <v>596400</v>
      </c>
      <c r="AI735" s="249">
        <f t="shared" si="52"/>
        <v>667968.00000000012</v>
      </c>
      <c r="AJ735" s="250"/>
      <c r="AK735" s="250"/>
      <c r="AL735" s="631"/>
      <c r="AM735" s="52" t="s">
        <v>116</v>
      </c>
      <c r="AN735" s="654"/>
      <c r="AO735" s="662"/>
      <c r="AP735" s="497"/>
      <c r="AQ735" s="60"/>
      <c r="AR735" s="60" t="s">
        <v>2873</v>
      </c>
      <c r="AS735" s="60"/>
      <c r="AT735" s="60"/>
      <c r="AU735" s="60"/>
      <c r="AV735" s="90"/>
      <c r="AW735" s="675"/>
      <c r="AX735" s="90"/>
      <c r="AY735" s="678"/>
      <c r="AZ735" s="252"/>
      <c r="BA735" s="252"/>
      <c r="BB735" s="252"/>
      <c r="BC735" s="50">
        <v>660</v>
      </c>
      <c r="BD735" s="252"/>
      <c r="BE735" s="252"/>
      <c r="BF735" s="252"/>
      <c r="BG735" s="252"/>
      <c r="BH735" s="252"/>
      <c r="BI735" s="252"/>
      <c r="BJ735" s="252"/>
      <c r="BK735" s="252"/>
      <c r="BL735" s="252"/>
      <c r="BM735" s="252"/>
      <c r="BN735" s="252"/>
      <c r="BO735" s="252"/>
      <c r="BP735" s="252"/>
      <c r="BQ735" s="252"/>
      <c r="BR735" s="252"/>
      <c r="BS735" s="252"/>
      <c r="BT735" s="252"/>
      <c r="BU735" s="252"/>
      <c r="BV735" s="252"/>
      <c r="BW735" s="252"/>
      <c r="BX735" s="252"/>
      <c r="BY735" s="252"/>
      <c r="BZ735" s="252"/>
      <c r="CA735" s="252"/>
      <c r="CB735" s="252"/>
      <c r="CC735" s="252"/>
      <c r="CD735" s="252"/>
      <c r="CE735" s="252"/>
      <c r="CF735" s="252"/>
      <c r="CG735" s="252"/>
      <c r="CH735" s="252"/>
      <c r="CI735" s="252"/>
      <c r="CJ735" s="252"/>
      <c r="CK735" s="252"/>
      <c r="CL735" s="252"/>
      <c r="CM735" s="252"/>
      <c r="CN735" s="252"/>
      <c r="CO735" s="252"/>
      <c r="CP735" s="252"/>
      <c r="CQ735" s="252"/>
      <c r="CR735" s="252"/>
      <c r="CS735" s="252"/>
      <c r="CT735" s="252"/>
      <c r="CU735" s="252"/>
      <c r="CV735" s="252"/>
      <c r="CW735" s="252"/>
      <c r="CX735" s="252"/>
      <c r="CY735" s="252"/>
      <c r="CZ735" s="252"/>
      <c r="DA735" s="252"/>
      <c r="DB735" s="252"/>
      <c r="DC735" s="252"/>
      <c r="DD735" s="252"/>
      <c r="DE735" s="252"/>
      <c r="DF735" s="252"/>
      <c r="DG735" s="252"/>
      <c r="DH735" s="252"/>
      <c r="DI735" s="252"/>
      <c r="DJ735" s="252"/>
      <c r="DK735" s="252"/>
      <c r="DL735" s="252"/>
      <c r="DM735" s="252"/>
      <c r="DN735" s="252"/>
      <c r="DO735" s="252"/>
      <c r="DP735" s="252"/>
      <c r="DQ735" s="252"/>
      <c r="DR735" s="252"/>
      <c r="DS735" s="252"/>
      <c r="DT735" s="252"/>
      <c r="DU735" s="252"/>
      <c r="DV735" s="252"/>
      <c r="DW735" s="252"/>
      <c r="DX735" s="252"/>
      <c r="DY735" s="252"/>
      <c r="DZ735" s="252"/>
      <c r="EA735" s="252"/>
      <c r="EB735" s="252"/>
      <c r="EC735" s="252"/>
      <c r="ED735" s="252"/>
      <c r="EE735" s="252"/>
      <c r="EF735" s="252"/>
      <c r="EG735" s="252"/>
      <c r="EH735" s="252"/>
      <c r="EI735" s="252"/>
      <c r="EJ735" s="252"/>
      <c r="EK735" s="252"/>
      <c r="EL735" s="252"/>
      <c r="EM735" s="252"/>
      <c r="EN735" s="252"/>
      <c r="EO735" s="252"/>
      <c r="EP735" s="252"/>
      <c r="EQ735" s="252"/>
      <c r="ER735" s="252"/>
      <c r="ES735" s="252"/>
      <c r="ET735" s="252"/>
      <c r="EU735" s="252"/>
      <c r="EV735" s="252"/>
      <c r="EW735" s="252"/>
      <c r="EX735" s="252"/>
      <c r="EY735" s="252"/>
      <c r="EZ735" s="252"/>
      <c r="FA735" s="252"/>
      <c r="FB735" s="252"/>
      <c r="FC735" s="252"/>
      <c r="FD735" s="252"/>
      <c r="FE735" s="252"/>
      <c r="FF735" s="252"/>
      <c r="FG735" s="252"/>
      <c r="FH735" s="252"/>
      <c r="FI735" s="252"/>
      <c r="FJ735" s="252"/>
      <c r="FK735" s="252"/>
      <c r="FL735" s="252"/>
      <c r="FM735" s="252"/>
      <c r="FN735" s="252"/>
      <c r="FO735" s="252"/>
      <c r="FP735" s="252"/>
      <c r="FQ735" s="252"/>
      <c r="FR735" s="252"/>
      <c r="FS735" s="252"/>
      <c r="FT735" s="252"/>
      <c r="FU735" s="252"/>
      <c r="FV735" s="252"/>
      <c r="FW735" s="252"/>
      <c r="FX735" s="252"/>
      <c r="FY735" s="252"/>
      <c r="FZ735" s="252"/>
      <c r="GA735" s="252"/>
      <c r="GB735" s="252"/>
      <c r="GC735" s="252"/>
      <c r="GD735" s="252"/>
      <c r="GE735" s="252"/>
      <c r="GF735" s="252"/>
      <c r="GG735" s="252"/>
      <c r="GH735" s="252"/>
      <c r="GI735" s="252"/>
      <c r="GJ735" s="252"/>
      <c r="GK735" s="252"/>
      <c r="GL735" s="252"/>
      <c r="GM735" s="252"/>
      <c r="GN735" s="252"/>
      <c r="GO735" s="252"/>
      <c r="GP735" s="252"/>
      <c r="GQ735" s="252"/>
      <c r="GR735" s="252"/>
      <c r="GS735" s="252"/>
      <c r="GT735" s="252"/>
      <c r="GU735" s="252"/>
      <c r="GV735" s="252"/>
      <c r="GW735" s="252"/>
      <c r="GX735" s="252"/>
      <c r="GY735" s="252"/>
      <c r="GZ735" s="252"/>
      <c r="HA735" s="252"/>
      <c r="HB735" s="252"/>
      <c r="HC735" s="252"/>
      <c r="HD735" s="252"/>
      <c r="HE735" s="252"/>
      <c r="HF735" s="252"/>
      <c r="HG735" s="252"/>
      <c r="HH735" s="252"/>
      <c r="HI735" s="252"/>
      <c r="HJ735" s="252"/>
      <c r="HK735" s="252"/>
      <c r="HL735" s="252"/>
      <c r="HM735" s="252"/>
      <c r="HN735" s="252"/>
      <c r="HO735" s="252"/>
      <c r="HP735" s="252"/>
      <c r="HQ735" s="252"/>
      <c r="HR735" s="252"/>
      <c r="HS735" s="252"/>
      <c r="HT735" s="252"/>
      <c r="HU735" s="252"/>
      <c r="HV735" s="252"/>
      <c r="HW735" s="252"/>
      <c r="HX735" s="252"/>
      <c r="HY735" s="252"/>
      <c r="HZ735" s="252"/>
      <c r="IA735" s="252"/>
      <c r="IB735" s="252"/>
      <c r="IC735" s="252"/>
      <c r="ID735" s="252"/>
      <c r="IE735" s="252"/>
      <c r="IF735" s="252"/>
      <c r="IG735" s="252"/>
      <c r="IH735" s="252"/>
      <c r="II735" s="252"/>
      <c r="IJ735" s="252"/>
      <c r="IK735" s="252"/>
      <c r="IL735" s="252"/>
      <c r="IM735" s="252"/>
      <c r="IN735" s="252"/>
      <c r="IO735" s="252"/>
      <c r="IP735" s="252"/>
      <c r="IQ735" s="252"/>
      <c r="IR735" s="252"/>
      <c r="IS735" s="252"/>
      <c r="IT735" s="252"/>
      <c r="IU735" s="252"/>
      <c r="IV735" s="252"/>
      <c r="IW735" s="252"/>
    </row>
    <row r="736" spans="1:257" ht="12.95" customHeight="1">
      <c r="A736" s="76" t="s">
        <v>333</v>
      </c>
      <c r="B736" s="460"/>
      <c r="C736" s="460"/>
      <c r="D736" s="209">
        <v>210032573</v>
      </c>
      <c r="E736" s="474" t="s">
        <v>1269</v>
      </c>
      <c r="F736" s="477">
        <v>22100619</v>
      </c>
      <c r="G736" s="241"/>
      <c r="H736" s="494" t="s">
        <v>2874</v>
      </c>
      <c r="I736" s="225" t="s">
        <v>2875</v>
      </c>
      <c r="J736" s="496" t="s">
        <v>144</v>
      </c>
      <c r="K736" s="241" t="s">
        <v>104</v>
      </c>
      <c r="L736" s="531"/>
      <c r="M736" s="241"/>
      <c r="N736" s="540" t="s">
        <v>106</v>
      </c>
      <c r="O736" s="243" t="s">
        <v>107</v>
      </c>
      <c r="P736" s="241" t="s">
        <v>108</v>
      </c>
      <c r="Q736" s="243" t="s">
        <v>1094</v>
      </c>
      <c r="R736" s="241" t="s">
        <v>110</v>
      </c>
      <c r="S736" s="243" t="s">
        <v>107</v>
      </c>
      <c r="T736" s="496" t="s">
        <v>122</v>
      </c>
      <c r="U736" s="241" t="s">
        <v>112</v>
      </c>
      <c r="V736" s="243">
        <v>60</v>
      </c>
      <c r="W736" s="38" t="s">
        <v>113</v>
      </c>
      <c r="X736" s="540"/>
      <c r="Y736" s="243"/>
      <c r="Z736" s="243"/>
      <c r="AA736" s="244"/>
      <c r="AB736" s="245">
        <v>90</v>
      </c>
      <c r="AC736" s="245">
        <v>10</v>
      </c>
      <c r="AD736" s="246" t="s">
        <v>114</v>
      </c>
      <c r="AE736" s="498" t="s">
        <v>115</v>
      </c>
      <c r="AF736" s="247">
        <v>2</v>
      </c>
      <c r="AG736" s="104">
        <v>4849.0200000000004</v>
      </c>
      <c r="AH736" s="248">
        <f t="shared" si="51"/>
        <v>9698.0400000000009</v>
      </c>
      <c r="AI736" s="249">
        <f t="shared" si="52"/>
        <v>10861.804800000002</v>
      </c>
      <c r="AJ736" s="250"/>
      <c r="AK736" s="250"/>
      <c r="AL736" s="631"/>
      <c r="AM736" s="251" t="s">
        <v>116</v>
      </c>
      <c r="AN736" s="649"/>
      <c r="AO736" s="649"/>
      <c r="AP736" s="241"/>
      <c r="AQ736" s="241"/>
      <c r="AR736" s="38" t="s">
        <v>2876</v>
      </c>
      <c r="AS736" s="241"/>
      <c r="AT736" s="241"/>
      <c r="AU736" s="241"/>
      <c r="AV736" s="90"/>
      <c r="AW736" s="90"/>
      <c r="AX736" s="90"/>
      <c r="AY736" s="90"/>
      <c r="AZ736" s="252"/>
      <c r="BA736" s="252"/>
      <c r="BB736" s="252"/>
      <c r="BC736" s="50">
        <v>661</v>
      </c>
      <c r="BD736" s="252"/>
      <c r="BE736" s="252"/>
      <c r="BF736" s="252"/>
      <c r="BG736" s="252"/>
      <c r="BH736" s="252"/>
      <c r="BI736" s="252"/>
      <c r="BJ736" s="252"/>
      <c r="BK736" s="252"/>
      <c r="BL736" s="252"/>
      <c r="BM736" s="252"/>
      <c r="BN736" s="252"/>
      <c r="BO736" s="252"/>
      <c r="BP736" s="252"/>
      <c r="BQ736" s="252"/>
      <c r="BR736" s="252"/>
      <c r="BS736" s="252"/>
      <c r="BT736" s="252"/>
      <c r="BU736" s="252"/>
      <c r="BV736" s="252"/>
      <c r="BW736" s="252"/>
      <c r="BX736" s="252"/>
      <c r="BY736" s="252"/>
      <c r="BZ736" s="252"/>
      <c r="CA736" s="252"/>
      <c r="CB736" s="252"/>
      <c r="CC736" s="252"/>
      <c r="CD736" s="252"/>
      <c r="CE736" s="252"/>
      <c r="CF736" s="252"/>
      <c r="CG736" s="252"/>
      <c r="CH736" s="252"/>
      <c r="CI736" s="252"/>
      <c r="CJ736" s="252"/>
      <c r="CK736" s="252"/>
      <c r="CL736" s="252"/>
      <c r="CM736" s="252"/>
      <c r="CN736" s="252"/>
      <c r="CO736" s="252"/>
      <c r="CP736" s="252"/>
      <c r="CQ736" s="252"/>
      <c r="CR736" s="252"/>
      <c r="CS736" s="252"/>
      <c r="CT736" s="252"/>
      <c r="CU736" s="252"/>
      <c r="CV736" s="252"/>
      <c r="CW736" s="252"/>
      <c r="CX736" s="252"/>
      <c r="CY736" s="252"/>
      <c r="CZ736" s="252"/>
      <c r="DA736" s="252"/>
      <c r="DB736" s="252"/>
      <c r="DC736" s="252"/>
      <c r="DD736" s="252"/>
      <c r="DE736" s="252"/>
      <c r="DF736" s="252"/>
      <c r="DG736" s="252"/>
      <c r="DH736" s="252"/>
      <c r="DI736" s="252"/>
      <c r="DJ736" s="252"/>
      <c r="DK736" s="252"/>
      <c r="DL736" s="252"/>
      <c r="DM736" s="252"/>
      <c r="DN736" s="252"/>
      <c r="DO736" s="252"/>
      <c r="DP736" s="252"/>
      <c r="DQ736" s="252"/>
      <c r="DR736" s="252"/>
      <c r="DS736" s="252"/>
      <c r="DT736" s="252"/>
      <c r="DU736" s="252"/>
      <c r="DV736" s="252"/>
      <c r="DW736" s="252"/>
      <c r="DX736" s="252"/>
      <c r="DY736" s="252"/>
      <c r="DZ736" s="252"/>
      <c r="EA736" s="252"/>
      <c r="EB736" s="252"/>
      <c r="EC736" s="252"/>
      <c r="ED736" s="252"/>
      <c r="EE736" s="252"/>
      <c r="EF736" s="252"/>
      <c r="EG736" s="252"/>
      <c r="EH736" s="252"/>
      <c r="EI736" s="252"/>
      <c r="EJ736" s="252"/>
      <c r="EK736" s="252"/>
      <c r="EL736" s="252"/>
      <c r="EM736" s="252"/>
      <c r="EN736" s="252"/>
      <c r="EO736" s="252"/>
      <c r="EP736" s="252"/>
      <c r="EQ736" s="252"/>
      <c r="ER736" s="252"/>
      <c r="ES736" s="252"/>
      <c r="ET736" s="252"/>
      <c r="EU736" s="252"/>
      <c r="EV736" s="252"/>
      <c r="EW736" s="252"/>
      <c r="EX736" s="252"/>
      <c r="EY736" s="252"/>
      <c r="EZ736" s="252"/>
      <c r="FA736" s="252"/>
      <c r="FB736" s="252"/>
      <c r="FC736" s="252"/>
      <c r="FD736" s="252"/>
      <c r="FE736" s="252"/>
      <c r="FF736" s="252"/>
      <c r="FG736" s="252"/>
      <c r="FH736" s="252"/>
      <c r="FI736" s="252"/>
      <c r="FJ736" s="252"/>
      <c r="FK736" s="252"/>
      <c r="FL736" s="252"/>
      <c r="FM736" s="252"/>
      <c r="FN736" s="252"/>
      <c r="FO736" s="252"/>
      <c r="FP736" s="252"/>
      <c r="FQ736" s="252"/>
      <c r="FR736" s="252"/>
      <c r="FS736" s="252"/>
      <c r="FT736" s="252"/>
      <c r="FU736" s="252"/>
      <c r="FV736" s="252"/>
      <c r="FW736" s="252"/>
      <c r="FX736" s="252"/>
      <c r="FY736" s="252"/>
      <c r="FZ736" s="252"/>
      <c r="GA736" s="252"/>
      <c r="GB736" s="252"/>
      <c r="GC736" s="252"/>
      <c r="GD736" s="252"/>
      <c r="GE736" s="252"/>
      <c r="GF736" s="252"/>
      <c r="GG736" s="252"/>
      <c r="GH736" s="252"/>
      <c r="GI736" s="252"/>
      <c r="GJ736" s="252"/>
      <c r="GK736" s="252"/>
      <c r="GL736" s="252"/>
      <c r="GM736" s="252"/>
      <c r="GN736" s="252"/>
      <c r="GO736" s="252"/>
      <c r="GP736" s="252"/>
      <c r="GQ736" s="252"/>
      <c r="GR736" s="252"/>
      <c r="GS736" s="252"/>
      <c r="GT736" s="252"/>
      <c r="GU736" s="252"/>
      <c r="GV736" s="252"/>
      <c r="GW736" s="252"/>
      <c r="GX736" s="252"/>
      <c r="GY736" s="252"/>
      <c r="GZ736" s="252"/>
      <c r="HA736" s="252"/>
      <c r="HB736" s="252"/>
      <c r="HC736" s="252"/>
      <c r="HD736" s="252"/>
      <c r="HE736" s="252"/>
      <c r="HF736" s="252"/>
      <c r="HG736" s="252"/>
      <c r="HH736" s="252"/>
      <c r="HI736" s="252"/>
      <c r="HJ736" s="252"/>
      <c r="HK736" s="252"/>
      <c r="HL736" s="252"/>
      <c r="HM736" s="252"/>
      <c r="HN736" s="252"/>
      <c r="HO736" s="252"/>
      <c r="HP736" s="252"/>
      <c r="HQ736" s="252"/>
      <c r="HR736" s="252"/>
      <c r="HS736" s="252"/>
      <c r="HT736" s="252"/>
      <c r="HU736" s="252"/>
      <c r="HV736" s="252"/>
      <c r="HW736" s="252"/>
      <c r="HX736" s="252"/>
      <c r="HY736" s="252"/>
      <c r="HZ736" s="252"/>
      <c r="IA736" s="252"/>
      <c r="IB736" s="252"/>
      <c r="IC736" s="252"/>
      <c r="ID736" s="252"/>
      <c r="IE736" s="252"/>
      <c r="IF736" s="252"/>
      <c r="IG736" s="252"/>
      <c r="IH736" s="252"/>
      <c r="II736" s="252"/>
      <c r="IJ736" s="252"/>
      <c r="IK736" s="252"/>
      <c r="IL736" s="252"/>
      <c r="IM736" s="252"/>
      <c r="IN736" s="252"/>
      <c r="IO736" s="252"/>
      <c r="IP736" s="252"/>
      <c r="IQ736" s="252"/>
      <c r="IR736" s="252"/>
      <c r="IS736" s="252"/>
      <c r="IT736" s="252"/>
      <c r="IU736" s="252"/>
      <c r="IV736" s="252"/>
      <c r="IW736" s="252"/>
    </row>
    <row r="737" spans="1:257" ht="12.95" customHeight="1">
      <c r="A737" s="76" t="s">
        <v>2152</v>
      </c>
      <c r="B737" s="460"/>
      <c r="C737" s="460"/>
      <c r="D737" s="209">
        <v>150004362</v>
      </c>
      <c r="E737" s="474" t="s">
        <v>3730</v>
      </c>
      <c r="F737" s="477">
        <v>22100734</v>
      </c>
      <c r="G737" s="253"/>
      <c r="H737" s="253" t="s">
        <v>2877</v>
      </c>
      <c r="I737" s="508" t="s">
        <v>2878</v>
      </c>
      <c r="J737" s="520" t="s">
        <v>2879</v>
      </c>
      <c r="K737" s="253" t="s">
        <v>150</v>
      </c>
      <c r="L737" s="531"/>
      <c r="M737" s="254"/>
      <c r="N737" s="544" t="s">
        <v>106</v>
      </c>
      <c r="O737" s="255" t="s">
        <v>107</v>
      </c>
      <c r="P737" s="253" t="s">
        <v>108</v>
      </c>
      <c r="Q737" s="243" t="s">
        <v>2156</v>
      </c>
      <c r="R737" s="253" t="s">
        <v>110</v>
      </c>
      <c r="S737" s="255" t="s">
        <v>107</v>
      </c>
      <c r="T737" s="520" t="s">
        <v>122</v>
      </c>
      <c r="U737" s="253" t="s">
        <v>112</v>
      </c>
      <c r="V737" s="255">
        <v>60</v>
      </c>
      <c r="W737" s="254" t="s">
        <v>113</v>
      </c>
      <c r="X737" s="544"/>
      <c r="Y737" s="255"/>
      <c r="Z737" s="255"/>
      <c r="AA737" s="256"/>
      <c r="AB737" s="257">
        <v>90</v>
      </c>
      <c r="AC737" s="257">
        <v>10</v>
      </c>
      <c r="AD737" s="276" t="s">
        <v>129</v>
      </c>
      <c r="AE737" s="485" t="s">
        <v>115</v>
      </c>
      <c r="AF737" s="259">
        <v>7</v>
      </c>
      <c r="AG737" s="260">
        <v>8113545</v>
      </c>
      <c r="AH737" s="248">
        <f t="shared" si="51"/>
        <v>56794815</v>
      </c>
      <c r="AI737" s="249">
        <f t="shared" si="52"/>
        <v>63610192.800000004</v>
      </c>
      <c r="AJ737" s="250"/>
      <c r="AK737" s="250"/>
      <c r="AL737" s="631"/>
      <c r="AM737" s="261" t="s">
        <v>116</v>
      </c>
      <c r="AN737" s="647"/>
      <c r="AO737" s="647"/>
      <c r="AP737" s="253"/>
      <c r="AQ737" s="253"/>
      <c r="AR737" s="253" t="s">
        <v>2880</v>
      </c>
      <c r="AS737" s="253"/>
      <c r="AT737" s="253"/>
      <c r="AU737" s="253"/>
      <c r="AV737" s="90"/>
      <c r="AW737" s="90"/>
      <c r="AX737" s="90"/>
      <c r="AY737" s="90"/>
      <c r="AZ737" s="252"/>
      <c r="BA737" s="252"/>
      <c r="BB737" s="252"/>
      <c r="BC737" s="50">
        <v>662</v>
      </c>
      <c r="BD737" s="252"/>
      <c r="BE737" s="252"/>
      <c r="BF737" s="252"/>
      <c r="BG737" s="252"/>
      <c r="BH737" s="252"/>
      <c r="BI737" s="252"/>
      <c r="BJ737" s="252"/>
      <c r="BK737" s="252"/>
      <c r="BL737" s="252"/>
      <c r="BM737" s="252"/>
      <c r="BN737" s="252"/>
      <c r="BO737" s="252"/>
      <c r="BP737" s="252"/>
      <c r="BQ737" s="252"/>
      <c r="BR737" s="252"/>
      <c r="BS737" s="252"/>
      <c r="BT737" s="252"/>
      <c r="BU737" s="252"/>
      <c r="BV737" s="252"/>
      <c r="BW737" s="252"/>
      <c r="BX737" s="252"/>
      <c r="BY737" s="252"/>
      <c r="BZ737" s="252"/>
      <c r="CA737" s="252"/>
      <c r="CB737" s="252"/>
      <c r="CC737" s="252"/>
      <c r="CD737" s="252"/>
      <c r="CE737" s="252"/>
      <c r="CF737" s="252"/>
      <c r="CG737" s="252"/>
      <c r="CH737" s="252"/>
      <c r="CI737" s="252"/>
      <c r="CJ737" s="252"/>
      <c r="CK737" s="252"/>
      <c r="CL737" s="252"/>
      <c r="CM737" s="252"/>
      <c r="CN737" s="252"/>
      <c r="CO737" s="252"/>
      <c r="CP737" s="252"/>
      <c r="CQ737" s="252"/>
      <c r="CR737" s="252"/>
      <c r="CS737" s="252"/>
      <c r="CT737" s="252"/>
      <c r="CU737" s="252"/>
      <c r="CV737" s="252"/>
      <c r="CW737" s="252"/>
      <c r="CX737" s="252"/>
      <c r="CY737" s="252"/>
      <c r="CZ737" s="252"/>
      <c r="DA737" s="252"/>
      <c r="DB737" s="252"/>
      <c r="DC737" s="252"/>
      <c r="DD737" s="252"/>
      <c r="DE737" s="252"/>
      <c r="DF737" s="252"/>
      <c r="DG737" s="252"/>
      <c r="DH737" s="252"/>
      <c r="DI737" s="252"/>
      <c r="DJ737" s="252"/>
      <c r="DK737" s="252"/>
      <c r="DL737" s="252"/>
      <c r="DM737" s="252"/>
      <c r="DN737" s="252"/>
      <c r="DO737" s="252"/>
      <c r="DP737" s="252"/>
      <c r="DQ737" s="252"/>
      <c r="DR737" s="252"/>
      <c r="DS737" s="252"/>
      <c r="DT737" s="252"/>
      <c r="DU737" s="252"/>
      <c r="DV737" s="252"/>
      <c r="DW737" s="252"/>
      <c r="DX737" s="252"/>
      <c r="DY737" s="252"/>
      <c r="DZ737" s="252"/>
      <c r="EA737" s="252"/>
      <c r="EB737" s="252"/>
      <c r="EC737" s="252"/>
      <c r="ED737" s="252"/>
      <c r="EE737" s="252"/>
      <c r="EF737" s="252"/>
      <c r="EG737" s="252"/>
      <c r="EH737" s="252"/>
      <c r="EI737" s="252"/>
      <c r="EJ737" s="252"/>
      <c r="EK737" s="252"/>
      <c r="EL737" s="252"/>
      <c r="EM737" s="252"/>
      <c r="EN737" s="252"/>
      <c r="EO737" s="252"/>
      <c r="EP737" s="252"/>
      <c r="EQ737" s="252"/>
      <c r="ER737" s="252"/>
      <c r="ES737" s="252"/>
      <c r="ET737" s="252"/>
      <c r="EU737" s="252"/>
      <c r="EV737" s="252"/>
      <c r="EW737" s="252"/>
      <c r="EX737" s="252"/>
      <c r="EY737" s="252"/>
      <c r="EZ737" s="252"/>
      <c r="FA737" s="252"/>
      <c r="FB737" s="252"/>
      <c r="FC737" s="252"/>
      <c r="FD737" s="252"/>
      <c r="FE737" s="252"/>
      <c r="FF737" s="252"/>
      <c r="FG737" s="252"/>
      <c r="FH737" s="252"/>
      <c r="FI737" s="252"/>
      <c r="FJ737" s="252"/>
      <c r="FK737" s="252"/>
      <c r="FL737" s="252"/>
      <c r="FM737" s="252"/>
      <c r="FN737" s="252"/>
      <c r="FO737" s="252"/>
      <c r="FP737" s="252"/>
      <c r="FQ737" s="252"/>
      <c r="FR737" s="252"/>
      <c r="FS737" s="252"/>
      <c r="FT737" s="252"/>
      <c r="FU737" s="252"/>
      <c r="FV737" s="252"/>
      <c r="FW737" s="252"/>
      <c r="FX737" s="252"/>
      <c r="FY737" s="252"/>
      <c r="FZ737" s="252"/>
      <c r="GA737" s="252"/>
      <c r="GB737" s="252"/>
      <c r="GC737" s="252"/>
      <c r="GD737" s="252"/>
      <c r="GE737" s="252"/>
      <c r="GF737" s="252"/>
      <c r="GG737" s="252"/>
      <c r="GH737" s="252"/>
      <c r="GI737" s="252"/>
      <c r="GJ737" s="252"/>
      <c r="GK737" s="252"/>
      <c r="GL737" s="252"/>
      <c r="GM737" s="252"/>
      <c r="GN737" s="252"/>
      <c r="GO737" s="252"/>
      <c r="GP737" s="252"/>
      <c r="GQ737" s="252"/>
      <c r="GR737" s="252"/>
      <c r="GS737" s="252"/>
      <c r="GT737" s="252"/>
      <c r="GU737" s="252"/>
      <c r="GV737" s="252"/>
      <c r="GW737" s="252"/>
      <c r="GX737" s="252"/>
      <c r="GY737" s="252"/>
      <c r="GZ737" s="252"/>
      <c r="HA737" s="252"/>
      <c r="HB737" s="252"/>
      <c r="HC737" s="252"/>
      <c r="HD737" s="252"/>
      <c r="HE737" s="252"/>
      <c r="HF737" s="252"/>
      <c r="HG737" s="252"/>
      <c r="HH737" s="252"/>
      <c r="HI737" s="252"/>
      <c r="HJ737" s="252"/>
      <c r="HK737" s="252"/>
      <c r="HL737" s="252"/>
      <c r="HM737" s="252"/>
      <c r="HN737" s="252"/>
      <c r="HO737" s="252"/>
      <c r="HP737" s="252"/>
      <c r="HQ737" s="252"/>
      <c r="HR737" s="252"/>
      <c r="HS737" s="252"/>
      <c r="HT737" s="252"/>
      <c r="HU737" s="252"/>
      <c r="HV737" s="252"/>
      <c r="HW737" s="252"/>
      <c r="HX737" s="252"/>
      <c r="HY737" s="252"/>
      <c r="HZ737" s="252"/>
      <c r="IA737" s="252"/>
      <c r="IB737" s="252"/>
      <c r="IC737" s="252"/>
      <c r="ID737" s="252"/>
      <c r="IE737" s="252"/>
      <c r="IF737" s="252"/>
      <c r="IG737" s="252"/>
      <c r="IH737" s="252"/>
      <c r="II737" s="252"/>
      <c r="IJ737" s="252"/>
      <c r="IK737" s="252"/>
      <c r="IL737" s="252"/>
      <c r="IM737" s="252"/>
      <c r="IN737" s="252"/>
      <c r="IO737" s="252"/>
      <c r="IP737" s="252"/>
      <c r="IQ737" s="252"/>
      <c r="IR737" s="252"/>
      <c r="IS737" s="252"/>
      <c r="IT737" s="252"/>
      <c r="IU737" s="252"/>
      <c r="IV737" s="252"/>
      <c r="IW737" s="252"/>
    </row>
    <row r="738" spans="1:257" ht="12.95" customHeight="1">
      <c r="A738" s="76" t="s">
        <v>2152</v>
      </c>
      <c r="B738" s="460"/>
      <c r="C738" s="460"/>
      <c r="D738" s="209">
        <v>120002920</v>
      </c>
      <c r="E738" s="474" t="s">
        <v>3731</v>
      </c>
      <c r="F738" s="477">
        <v>22100738</v>
      </c>
      <c r="G738" s="253"/>
      <c r="H738" s="253" t="s">
        <v>2881</v>
      </c>
      <c r="I738" s="508" t="s">
        <v>2882</v>
      </c>
      <c r="J738" s="520" t="s">
        <v>2883</v>
      </c>
      <c r="K738" s="520" t="s">
        <v>150</v>
      </c>
      <c r="L738" s="531"/>
      <c r="M738" s="254" t="s">
        <v>121</v>
      </c>
      <c r="N738" s="255" t="s">
        <v>83</v>
      </c>
      <c r="O738" s="255" t="s">
        <v>107</v>
      </c>
      <c r="P738" s="253" t="s">
        <v>108</v>
      </c>
      <c r="Q738" s="243" t="s">
        <v>435</v>
      </c>
      <c r="R738" s="253" t="s">
        <v>110</v>
      </c>
      <c r="S738" s="544" t="s">
        <v>107</v>
      </c>
      <c r="T738" s="520" t="s">
        <v>122</v>
      </c>
      <c r="U738" s="253" t="s">
        <v>112</v>
      </c>
      <c r="V738" s="255">
        <v>60</v>
      </c>
      <c r="W738" s="254" t="s">
        <v>113</v>
      </c>
      <c r="X738" s="544"/>
      <c r="Y738" s="255"/>
      <c r="Z738" s="255"/>
      <c r="AA738" s="256">
        <v>30</v>
      </c>
      <c r="AB738" s="257">
        <v>60</v>
      </c>
      <c r="AC738" s="257">
        <v>10</v>
      </c>
      <c r="AD738" s="258" t="s">
        <v>129</v>
      </c>
      <c r="AE738" s="485" t="s">
        <v>115</v>
      </c>
      <c r="AF738" s="259">
        <v>4</v>
      </c>
      <c r="AG738" s="260">
        <v>27202545.399999999</v>
      </c>
      <c r="AH738" s="248">
        <f t="shared" si="51"/>
        <v>108810181.59999999</v>
      </c>
      <c r="AI738" s="249">
        <f t="shared" si="52"/>
        <v>121867403.392</v>
      </c>
      <c r="AJ738" s="250"/>
      <c r="AK738" s="250"/>
      <c r="AL738" s="631"/>
      <c r="AM738" s="261" t="s">
        <v>116</v>
      </c>
      <c r="AN738" s="645"/>
      <c r="AO738" s="645"/>
      <c r="AP738" s="253"/>
      <c r="AQ738" s="253"/>
      <c r="AR738" s="253" t="s">
        <v>2884</v>
      </c>
      <c r="AS738" s="253"/>
      <c r="AT738" s="253"/>
      <c r="AU738" s="253"/>
      <c r="AV738" s="90"/>
      <c r="AW738" s="90"/>
      <c r="AX738" s="90"/>
      <c r="AY738" s="90"/>
      <c r="AZ738" s="252"/>
      <c r="BA738" s="252"/>
      <c r="BB738" s="252"/>
      <c r="BC738" s="50">
        <v>663</v>
      </c>
      <c r="BD738" s="252"/>
      <c r="BE738" s="252"/>
      <c r="BF738" s="252"/>
      <c r="BG738" s="252"/>
      <c r="BH738" s="252"/>
      <c r="BI738" s="252"/>
      <c r="BJ738" s="252"/>
      <c r="BK738" s="252"/>
      <c r="BL738" s="252"/>
      <c r="BM738" s="252"/>
      <c r="BN738" s="252"/>
      <c r="BO738" s="252"/>
      <c r="BP738" s="252"/>
      <c r="BQ738" s="252"/>
      <c r="BR738" s="252"/>
      <c r="BS738" s="252"/>
      <c r="BT738" s="252"/>
      <c r="BU738" s="252"/>
      <c r="BV738" s="252"/>
      <c r="BW738" s="252"/>
      <c r="BX738" s="252"/>
      <c r="BY738" s="252"/>
      <c r="BZ738" s="252"/>
      <c r="CA738" s="252"/>
      <c r="CB738" s="252"/>
      <c r="CC738" s="252"/>
      <c r="CD738" s="252"/>
      <c r="CE738" s="252"/>
      <c r="CF738" s="252"/>
      <c r="CG738" s="252"/>
      <c r="CH738" s="252"/>
      <c r="CI738" s="252"/>
      <c r="CJ738" s="252"/>
      <c r="CK738" s="252"/>
      <c r="CL738" s="252"/>
      <c r="CM738" s="252"/>
      <c r="CN738" s="252"/>
      <c r="CO738" s="252"/>
      <c r="CP738" s="252"/>
      <c r="CQ738" s="252"/>
      <c r="CR738" s="252"/>
      <c r="CS738" s="252"/>
      <c r="CT738" s="252"/>
      <c r="CU738" s="252"/>
      <c r="CV738" s="252"/>
      <c r="CW738" s="252"/>
      <c r="CX738" s="252"/>
      <c r="CY738" s="252"/>
      <c r="CZ738" s="252"/>
      <c r="DA738" s="252"/>
      <c r="DB738" s="252"/>
      <c r="DC738" s="252"/>
      <c r="DD738" s="252"/>
      <c r="DE738" s="252"/>
      <c r="DF738" s="252"/>
      <c r="DG738" s="252"/>
      <c r="DH738" s="252"/>
      <c r="DI738" s="252"/>
      <c r="DJ738" s="252"/>
      <c r="DK738" s="252"/>
      <c r="DL738" s="252"/>
      <c r="DM738" s="252"/>
      <c r="DN738" s="252"/>
      <c r="DO738" s="252"/>
      <c r="DP738" s="252"/>
      <c r="DQ738" s="252"/>
      <c r="DR738" s="252"/>
      <c r="DS738" s="252"/>
      <c r="DT738" s="252"/>
      <c r="DU738" s="252"/>
      <c r="DV738" s="252"/>
      <c r="DW738" s="252"/>
      <c r="DX738" s="252"/>
      <c r="DY738" s="252"/>
      <c r="DZ738" s="252"/>
      <c r="EA738" s="252"/>
      <c r="EB738" s="252"/>
      <c r="EC738" s="252"/>
      <c r="ED738" s="252"/>
      <c r="EE738" s="252"/>
      <c r="EF738" s="252"/>
      <c r="EG738" s="252"/>
      <c r="EH738" s="252"/>
      <c r="EI738" s="252"/>
      <c r="EJ738" s="252"/>
      <c r="EK738" s="252"/>
      <c r="EL738" s="252"/>
      <c r="EM738" s="252"/>
      <c r="EN738" s="252"/>
      <c r="EO738" s="252"/>
      <c r="EP738" s="252"/>
      <c r="EQ738" s="252"/>
      <c r="ER738" s="252"/>
      <c r="ES738" s="252"/>
      <c r="ET738" s="252"/>
      <c r="EU738" s="252"/>
      <c r="EV738" s="252"/>
      <c r="EW738" s="252"/>
      <c r="EX738" s="252"/>
      <c r="EY738" s="252"/>
      <c r="EZ738" s="252"/>
      <c r="FA738" s="252"/>
      <c r="FB738" s="252"/>
      <c r="FC738" s="252"/>
      <c r="FD738" s="252"/>
      <c r="FE738" s="252"/>
      <c r="FF738" s="252"/>
      <c r="FG738" s="252"/>
      <c r="FH738" s="252"/>
      <c r="FI738" s="252"/>
      <c r="FJ738" s="252"/>
      <c r="FK738" s="252"/>
      <c r="FL738" s="252"/>
      <c r="FM738" s="252"/>
      <c r="FN738" s="252"/>
      <c r="FO738" s="252"/>
      <c r="FP738" s="252"/>
      <c r="FQ738" s="252"/>
      <c r="FR738" s="252"/>
      <c r="FS738" s="252"/>
      <c r="FT738" s="252"/>
      <c r="FU738" s="252"/>
      <c r="FV738" s="252"/>
      <c r="FW738" s="252"/>
      <c r="FX738" s="252"/>
      <c r="FY738" s="252"/>
      <c r="FZ738" s="252"/>
      <c r="GA738" s="252"/>
      <c r="GB738" s="252"/>
      <c r="GC738" s="252"/>
      <c r="GD738" s="252"/>
      <c r="GE738" s="252"/>
      <c r="GF738" s="252"/>
      <c r="GG738" s="252"/>
      <c r="GH738" s="252"/>
      <c r="GI738" s="252"/>
      <c r="GJ738" s="252"/>
      <c r="GK738" s="252"/>
      <c r="GL738" s="252"/>
      <c r="GM738" s="252"/>
      <c r="GN738" s="252"/>
      <c r="GO738" s="252"/>
      <c r="GP738" s="252"/>
      <c r="GQ738" s="252"/>
      <c r="GR738" s="252"/>
      <c r="GS738" s="252"/>
      <c r="GT738" s="252"/>
      <c r="GU738" s="252"/>
      <c r="GV738" s="252"/>
      <c r="GW738" s="252"/>
      <c r="GX738" s="252"/>
      <c r="GY738" s="252"/>
      <c r="GZ738" s="252"/>
      <c r="HA738" s="252"/>
      <c r="HB738" s="252"/>
      <c r="HC738" s="252"/>
      <c r="HD738" s="252"/>
      <c r="HE738" s="252"/>
      <c r="HF738" s="252"/>
      <c r="HG738" s="252"/>
      <c r="HH738" s="252"/>
      <c r="HI738" s="252"/>
      <c r="HJ738" s="252"/>
      <c r="HK738" s="252"/>
      <c r="HL738" s="252"/>
      <c r="HM738" s="252"/>
      <c r="HN738" s="252"/>
      <c r="HO738" s="252"/>
      <c r="HP738" s="252"/>
      <c r="HQ738" s="252"/>
      <c r="HR738" s="252"/>
      <c r="HS738" s="252"/>
      <c r="HT738" s="252"/>
      <c r="HU738" s="252"/>
      <c r="HV738" s="252"/>
      <c r="HW738" s="252"/>
      <c r="HX738" s="252"/>
      <c r="HY738" s="252"/>
      <c r="HZ738" s="252"/>
      <c r="IA738" s="252"/>
      <c r="IB738" s="252"/>
      <c r="IC738" s="252"/>
      <c r="ID738" s="252"/>
      <c r="IE738" s="252"/>
      <c r="IF738" s="252"/>
      <c r="IG738" s="252"/>
      <c r="IH738" s="252"/>
      <c r="II738" s="252"/>
      <c r="IJ738" s="252"/>
      <c r="IK738" s="252"/>
      <c r="IL738" s="252"/>
      <c r="IM738" s="252"/>
      <c r="IN738" s="252"/>
      <c r="IO738" s="252"/>
      <c r="IP738" s="252"/>
      <c r="IQ738" s="252"/>
      <c r="IR738" s="252"/>
      <c r="IS738" s="252"/>
      <c r="IT738" s="252"/>
      <c r="IU738" s="252"/>
      <c r="IV738" s="252"/>
      <c r="IW738" s="252"/>
    </row>
    <row r="739" spans="1:257" ht="12.95" customHeight="1">
      <c r="A739" s="76" t="s">
        <v>2136</v>
      </c>
      <c r="B739" s="460"/>
      <c r="C739" s="460"/>
      <c r="D739" s="209">
        <v>250007108</v>
      </c>
      <c r="E739" s="474" t="s">
        <v>3732</v>
      </c>
      <c r="F739" s="477">
        <v>22100512</v>
      </c>
      <c r="G739" s="241"/>
      <c r="H739" s="494" t="s">
        <v>2885</v>
      </c>
      <c r="I739" s="225" t="s">
        <v>2886</v>
      </c>
      <c r="J739" s="496" t="s">
        <v>2887</v>
      </c>
      <c r="K739" s="241" t="s">
        <v>104</v>
      </c>
      <c r="L739" s="531"/>
      <c r="M739" s="241" t="s">
        <v>121</v>
      </c>
      <c r="N739" s="540" t="s">
        <v>83</v>
      </c>
      <c r="O739" s="243" t="s">
        <v>107</v>
      </c>
      <c r="P739" s="241" t="s">
        <v>108</v>
      </c>
      <c r="Q739" s="243" t="s">
        <v>2140</v>
      </c>
      <c r="R739" s="241" t="s">
        <v>110</v>
      </c>
      <c r="S739" s="243" t="s">
        <v>107</v>
      </c>
      <c r="T739" s="241" t="s">
        <v>122</v>
      </c>
      <c r="U739" s="241" t="s">
        <v>112</v>
      </c>
      <c r="V739" s="243">
        <v>60</v>
      </c>
      <c r="W739" s="38" t="s">
        <v>113</v>
      </c>
      <c r="X739" s="540"/>
      <c r="Y739" s="243"/>
      <c r="Z739" s="243"/>
      <c r="AA739" s="244">
        <v>30</v>
      </c>
      <c r="AB739" s="245">
        <v>60</v>
      </c>
      <c r="AC739" s="245">
        <v>10</v>
      </c>
      <c r="AD739" s="246" t="s">
        <v>129</v>
      </c>
      <c r="AE739" s="498" t="s">
        <v>115</v>
      </c>
      <c r="AF739" s="247">
        <v>1</v>
      </c>
      <c r="AG739" s="104">
        <v>162750</v>
      </c>
      <c r="AH739" s="248">
        <f t="shared" si="51"/>
        <v>162750</v>
      </c>
      <c r="AI739" s="249">
        <f t="shared" si="52"/>
        <v>182280.00000000003</v>
      </c>
      <c r="AJ739" s="250"/>
      <c r="AK739" s="250"/>
      <c r="AL739" s="631"/>
      <c r="AM739" s="251" t="s">
        <v>116</v>
      </c>
      <c r="AN739" s="649"/>
      <c r="AO739" s="649"/>
      <c r="AP739" s="241"/>
      <c r="AQ739" s="241"/>
      <c r="AR739" s="38" t="s">
        <v>2888</v>
      </c>
      <c r="AS739" s="241"/>
      <c r="AT739" s="241"/>
      <c r="AU739" s="241"/>
      <c r="AV739" s="90"/>
      <c r="AW739" s="90"/>
      <c r="AX739" s="90"/>
      <c r="AY739" s="90"/>
      <c r="AZ739" s="252"/>
      <c r="BA739" s="252"/>
      <c r="BB739" s="252"/>
      <c r="BC739" s="50">
        <v>664</v>
      </c>
      <c r="BD739" s="252"/>
      <c r="BE739" s="252"/>
      <c r="BF739" s="252"/>
      <c r="BG739" s="252"/>
      <c r="BH739" s="252"/>
      <c r="BI739" s="252"/>
      <c r="BJ739" s="252"/>
      <c r="BK739" s="252"/>
      <c r="BL739" s="252"/>
      <c r="BM739" s="252"/>
      <c r="BN739" s="252"/>
      <c r="BO739" s="252"/>
      <c r="BP739" s="252"/>
      <c r="BQ739" s="252"/>
      <c r="BR739" s="252"/>
      <c r="BS739" s="252"/>
      <c r="BT739" s="252"/>
      <c r="BU739" s="252"/>
      <c r="BV739" s="252"/>
      <c r="BW739" s="252"/>
      <c r="BX739" s="252"/>
      <c r="BY739" s="252"/>
      <c r="BZ739" s="252"/>
      <c r="CA739" s="252"/>
      <c r="CB739" s="252"/>
      <c r="CC739" s="252"/>
      <c r="CD739" s="252"/>
      <c r="CE739" s="252"/>
      <c r="CF739" s="252"/>
      <c r="CG739" s="252"/>
      <c r="CH739" s="252"/>
      <c r="CI739" s="252"/>
      <c r="CJ739" s="252"/>
      <c r="CK739" s="252"/>
      <c r="CL739" s="252"/>
      <c r="CM739" s="252"/>
      <c r="CN739" s="252"/>
      <c r="CO739" s="252"/>
      <c r="CP739" s="252"/>
      <c r="CQ739" s="252"/>
      <c r="CR739" s="252"/>
      <c r="CS739" s="252"/>
      <c r="CT739" s="252"/>
      <c r="CU739" s="252"/>
      <c r="CV739" s="252"/>
      <c r="CW739" s="252"/>
      <c r="CX739" s="252"/>
      <c r="CY739" s="252"/>
      <c r="CZ739" s="252"/>
      <c r="DA739" s="252"/>
      <c r="DB739" s="252"/>
      <c r="DC739" s="252"/>
      <c r="DD739" s="252"/>
      <c r="DE739" s="252"/>
      <c r="DF739" s="252"/>
      <c r="DG739" s="252"/>
      <c r="DH739" s="252"/>
      <c r="DI739" s="252"/>
      <c r="DJ739" s="252"/>
      <c r="DK739" s="252"/>
      <c r="DL739" s="252"/>
      <c r="DM739" s="252"/>
      <c r="DN739" s="252"/>
      <c r="DO739" s="252"/>
      <c r="DP739" s="252"/>
      <c r="DQ739" s="252"/>
      <c r="DR739" s="252"/>
      <c r="DS739" s="252"/>
      <c r="DT739" s="252"/>
      <c r="DU739" s="252"/>
      <c r="DV739" s="252"/>
      <c r="DW739" s="252"/>
      <c r="DX739" s="252"/>
      <c r="DY739" s="252"/>
      <c r="DZ739" s="252"/>
      <c r="EA739" s="252"/>
      <c r="EB739" s="252"/>
      <c r="EC739" s="252"/>
      <c r="ED739" s="252"/>
      <c r="EE739" s="252"/>
      <c r="EF739" s="252"/>
      <c r="EG739" s="252"/>
      <c r="EH739" s="252"/>
      <c r="EI739" s="252"/>
      <c r="EJ739" s="252"/>
      <c r="EK739" s="252"/>
      <c r="EL739" s="252"/>
      <c r="EM739" s="252"/>
      <c r="EN739" s="252"/>
      <c r="EO739" s="252"/>
      <c r="EP739" s="252"/>
      <c r="EQ739" s="252"/>
      <c r="ER739" s="252"/>
      <c r="ES739" s="252"/>
      <c r="ET739" s="252"/>
      <c r="EU739" s="252"/>
      <c r="EV739" s="252"/>
      <c r="EW739" s="252"/>
      <c r="EX739" s="252"/>
      <c r="EY739" s="252"/>
      <c r="EZ739" s="252"/>
      <c r="FA739" s="252"/>
      <c r="FB739" s="252"/>
      <c r="FC739" s="252"/>
      <c r="FD739" s="252"/>
      <c r="FE739" s="252"/>
      <c r="FF739" s="252"/>
      <c r="FG739" s="252"/>
      <c r="FH739" s="252"/>
      <c r="FI739" s="252"/>
      <c r="FJ739" s="252"/>
      <c r="FK739" s="252"/>
      <c r="FL739" s="252"/>
      <c r="FM739" s="252"/>
      <c r="FN739" s="252"/>
      <c r="FO739" s="252"/>
      <c r="FP739" s="252"/>
      <c r="FQ739" s="252"/>
      <c r="FR739" s="252"/>
      <c r="FS739" s="252"/>
      <c r="FT739" s="252"/>
      <c r="FU739" s="252"/>
      <c r="FV739" s="252"/>
      <c r="FW739" s="252"/>
      <c r="FX739" s="252"/>
      <c r="FY739" s="252"/>
      <c r="FZ739" s="252"/>
      <c r="GA739" s="252"/>
      <c r="GB739" s="252"/>
      <c r="GC739" s="252"/>
      <c r="GD739" s="252"/>
      <c r="GE739" s="252"/>
      <c r="GF739" s="252"/>
      <c r="GG739" s="252"/>
      <c r="GH739" s="252"/>
      <c r="GI739" s="252"/>
      <c r="GJ739" s="252"/>
      <c r="GK739" s="252"/>
      <c r="GL739" s="252"/>
      <c r="GM739" s="252"/>
      <c r="GN739" s="252"/>
      <c r="GO739" s="252"/>
      <c r="GP739" s="252"/>
      <c r="GQ739" s="252"/>
      <c r="GR739" s="252"/>
      <c r="GS739" s="252"/>
      <c r="GT739" s="252"/>
      <c r="GU739" s="252"/>
      <c r="GV739" s="252"/>
      <c r="GW739" s="252"/>
      <c r="GX739" s="252"/>
      <c r="GY739" s="252"/>
      <c r="GZ739" s="252"/>
      <c r="HA739" s="252"/>
      <c r="HB739" s="252"/>
      <c r="HC739" s="252"/>
      <c r="HD739" s="252"/>
      <c r="HE739" s="252"/>
      <c r="HF739" s="252"/>
      <c r="HG739" s="252"/>
      <c r="HH739" s="252"/>
      <c r="HI739" s="252"/>
      <c r="HJ739" s="252"/>
      <c r="HK739" s="252"/>
      <c r="HL739" s="252"/>
      <c r="HM739" s="252"/>
      <c r="HN739" s="252"/>
      <c r="HO739" s="252"/>
      <c r="HP739" s="252"/>
      <c r="HQ739" s="252"/>
      <c r="HR739" s="252"/>
      <c r="HS739" s="252"/>
      <c r="HT739" s="252"/>
      <c r="HU739" s="252"/>
      <c r="HV739" s="252"/>
      <c r="HW739" s="252"/>
      <c r="HX739" s="252"/>
      <c r="HY739" s="252"/>
      <c r="HZ739" s="252"/>
      <c r="IA739" s="252"/>
      <c r="IB739" s="252"/>
      <c r="IC739" s="252"/>
      <c r="ID739" s="252"/>
      <c r="IE739" s="252"/>
      <c r="IF739" s="252"/>
      <c r="IG739" s="252"/>
      <c r="IH739" s="252"/>
      <c r="II739" s="252"/>
      <c r="IJ739" s="252"/>
      <c r="IK739" s="252"/>
      <c r="IL739" s="252"/>
      <c r="IM739" s="252"/>
      <c r="IN739" s="252"/>
      <c r="IO739" s="252"/>
      <c r="IP739" s="252"/>
      <c r="IQ739" s="252"/>
      <c r="IR739" s="252"/>
      <c r="IS739" s="252"/>
      <c r="IT739" s="252"/>
      <c r="IU739" s="252"/>
      <c r="IV739" s="252"/>
      <c r="IW739" s="252"/>
    </row>
    <row r="740" spans="1:257" ht="12.95" customHeight="1">
      <c r="A740" s="76" t="s">
        <v>319</v>
      </c>
      <c r="B740" s="460"/>
      <c r="C740" s="460"/>
      <c r="D740" s="209">
        <v>270002303</v>
      </c>
      <c r="E740" s="474" t="s">
        <v>1380</v>
      </c>
      <c r="F740" s="477">
        <v>22100460</v>
      </c>
      <c r="G740" s="60"/>
      <c r="H740" s="497" t="s">
        <v>2889</v>
      </c>
      <c r="I740" s="60" t="s">
        <v>2890</v>
      </c>
      <c r="J740" s="60" t="s">
        <v>2891</v>
      </c>
      <c r="K740" s="503" t="s">
        <v>104</v>
      </c>
      <c r="L740" s="531" t="s">
        <v>105</v>
      </c>
      <c r="M740" s="60" t="s">
        <v>121</v>
      </c>
      <c r="N740" s="262" t="s">
        <v>83</v>
      </c>
      <c r="O740" s="262" t="s">
        <v>107</v>
      </c>
      <c r="P740" s="60" t="s">
        <v>108</v>
      </c>
      <c r="Q740" s="263" t="s">
        <v>1094</v>
      </c>
      <c r="R740" s="60" t="s">
        <v>110</v>
      </c>
      <c r="S740" s="558" t="s">
        <v>107</v>
      </c>
      <c r="T740" s="60" t="s">
        <v>122</v>
      </c>
      <c r="U740" s="60" t="s">
        <v>112</v>
      </c>
      <c r="V740" s="264">
        <v>60</v>
      </c>
      <c r="W740" s="60" t="s">
        <v>113</v>
      </c>
      <c r="X740" s="558"/>
      <c r="Y740" s="262"/>
      <c r="Z740" s="262"/>
      <c r="AA740" s="265">
        <v>30</v>
      </c>
      <c r="AB740" s="266">
        <v>60</v>
      </c>
      <c r="AC740" s="266">
        <v>10</v>
      </c>
      <c r="AD740" s="267" t="s">
        <v>129</v>
      </c>
      <c r="AE740" s="280" t="s">
        <v>115</v>
      </c>
      <c r="AF740" s="269">
        <v>16300</v>
      </c>
      <c r="AG740" s="270">
        <v>17.25</v>
      </c>
      <c r="AH740" s="248">
        <f t="shared" si="51"/>
        <v>281175</v>
      </c>
      <c r="AI740" s="249">
        <f t="shared" si="52"/>
        <v>314916.00000000006</v>
      </c>
      <c r="AJ740" s="250"/>
      <c r="AK740" s="250"/>
      <c r="AL740" s="250"/>
      <c r="AM740" s="52" t="s">
        <v>116</v>
      </c>
      <c r="AN740" s="654"/>
      <c r="AO740" s="654"/>
      <c r="AP740" s="60"/>
      <c r="AQ740" s="60"/>
      <c r="AR740" s="60" t="s">
        <v>2892</v>
      </c>
      <c r="AS740" s="60"/>
      <c r="AT740" s="60"/>
      <c r="AU740" s="60"/>
      <c r="AV740" s="90"/>
      <c r="AW740" s="90"/>
      <c r="AX740" s="90"/>
      <c r="AY740" s="90"/>
      <c r="AZ740" s="252"/>
      <c r="BA740" s="252"/>
      <c r="BB740" s="252"/>
      <c r="BC740" s="50">
        <v>665</v>
      </c>
      <c r="BD740" s="252"/>
      <c r="BE740" s="252"/>
      <c r="BF740" s="252"/>
      <c r="BG740" s="252"/>
      <c r="BH740" s="252"/>
      <c r="BI740" s="252"/>
      <c r="BJ740" s="252"/>
      <c r="BK740" s="252"/>
      <c r="BL740" s="252"/>
      <c r="BM740" s="252"/>
      <c r="BN740" s="252"/>
      <c r="BO740" s="252"/>
      <c r="BP740" s="252"/>
      <c r="BQ740" s="252"/>
      <c r="BR740" s="252"/>
      <c r="BS740" s="252"/>
      <c r="BT740" s="252"/>
      <c r="BU740" s="252"/>
      <c r="BV740" s="252"/>
      <c r="BW740" s="252"/>
      <c r="BX740" s="252"/>
      <c r="BY740" s="252"/>
      <c r="BZ740" s="252"/>
      <c r="CA740" s="252"/>
      <c r="CB740" s="252"/>
      <c r="CC740" s="252"/>
      <c r="CD740" s="252"/>
      <c r="CE740" s="252"/>
      <c r="CF740" s="252"/>
      <c r="CG740" s="252"/>
      <c r="CH740" s="252"/>
      <c r="CI740" s="252"/>
      <c r="CJ740" s="252"/>
      <c r="CK740" s="252"/>
      <c r="CL740" s="252"/>
      <c r="CM740" s="252"/>
      <c r="CN740" s="252"/>
      <c r="CO740" s="252"/>
      <c r="CP740" s="252"/>
      <c r="CQ740" s="252"/>
      <c r="CR740" s="252"/>
      <c r="CS740" s="252"/>
      <c r="CT740" s="252"/>
      <c r="CU740" s="252"/>
      <c r="CV740" s="252"/>
      <c r="CW740" s="252"/>
      <c r="CX740" s="252"/>
      <c r="CY740" s="252"/>
      <c r="CZ740" s="252"/>
      <c r="DA740" s="252"/>
      <c r="DB740" s="252"/>
      <c r="DC740" s="252"/>
      <c r="DD740" s="252"/>
      <c r="DE740" s="252"/>
      <c r="DF740" s="252"/>
      <c r="DG740" s="252"/>
      <c r="DH740" s="252"/>
      <c r="DI740" s="252"/>
      <c r="DJ740" s="252"/>
      <c r="DK740" s="252"/>
      <c r="DL740" s="252"/>
      <c r="DM740" s="252"/>
      <c r="DN740" s="252"/>
      <c r="DO740" s="252"/>
      <c r="DP740" s="252"/>
      <c r="DQ740" s="252"/>
      <c r="DR740" s="252"/>
      <c r="DS740" s="252"/>
      <c r="DT740" s="252"/>
      <c r="DU740" s="252"/>
      <c r="DV740" s="252"/>
      <c r="DW740" s="252"/>
      <c r="DX740" s="252"/>
      <c r="DY740" s="252"/>
      <c r="DZ740" s="252"/>
      <c r="EA740" s="252"/>
      <c r="EB740" s="252"/>
      <c r="EC740" s="252"/>
      <c r="ED740" s="252"/>
      <c r="EE740" s="252"/>
      <c r="EF740" s="252"/>
      <c r="EG740" s="252"/>
      <c r="EH740" s="252"/>
      <c r="EI740" s="252"/>
      <c r="EJ740" s="252"/>
      <c r="EK740" s="252"/>
      <c r="EL740" s="252"/>
      <c r="EM740" s="252"/>
      <c r="EN740" s="252"/>
      <c r="EO740" s="252"/>
      <c r="EP740" s="252"/>
      <c r="EQ740" s="252"/>
      <c r="ER740" s="252"/>
      <c r="ES740" s="252"/>
      <c r="ET740" s="252"/>
      <c r="EU740" s="252"/>
      <c r="EV740" s="252"/>
      <c r="EW740" s="252"/>
      <c r="EX740" s="252"/>
      <c r="EY740" s="252"/>
      <c r="EZ740" s="252"/>
      <c r="FA740" s="252"/>
      <c r="FB740" s="252"/>
      <c r="FC740" s="252"/>
      <c r="FD740" s="252"/>
      <c r="FE740" s="252"/>
      <c r="FF740" s="252"/>
      <c r="FG740" s="252"/>
      <c r="FH740" s="252"/>
      <c r="FI740" s="252"/>
      <c r="FJ740" s="252"/>
      <c r="FK740" s="252"/>
      <c r="FL740" s="252"/>
      <c r="FM740" s="252"/>
      <c r="FN740" s="252"/>
      <c r="FO740" s="252"/>
      <c r="FP740" s="252"/>
      <c r="FQ740" s="252"/>
      <c r="FR740" s="252"/>
      <c r="FS740" s="252"/>
      <c r="FT740" s="252"/>
      <c r="FU740" s="252"/>
      <c r="FV740" s="252"/>
      <c r="FW740" s="252"/>
      <c r="FX740" s="252"/>
      <c r="FY740" s="252"/>
      <c r="FZ740" s="252"/>
      <c r="GA740" s="252"/>
      <c r="GB740" s="252"/>
      <c r="GC740" s="252"/>
      <c r="GD740" s="252"/>
      <c r="GE740" s="252"/>
      <c r="GF740" s="252"/>
      <c r="GG740" s="252"/>
      <c r="GH740" s="252"/>
      <c r="GI740" s="252"/>
      <c r="GJ740" s="252"/>
      <c r="GK740" s="252"/>
      <c r="GL740" s="252"/>
      <c r="GM740" s="252"/>
      <c r="GN740" s="252"/>
      <c r="GO740" s="252"/>
      <c r="GP740" s="252"/>
      <c r="GQ740" s="252"/>
      <c r="GR740" s="252"/>
      <c r="GS740" s="252"/>
      <c r="GT740" s="252"/>
      <c r="GU740" s="252"/>
      <c r="GV740" s="252"/>
      <c r="GW740" s="252"/>
      <c r="GX740" s="252"/>
      <c r="GY740" s="252"/>
      <c r="GZ740" s="252"/>
      <c r="HA740" s="252"/>
      <c r="HB740" s="252"/>
      <c r="HC740" s="252"/>
      <c r="HD740" s="252"/>
      <c r="HE740" s="252"/>
      <c r="HF740" s="252"/>
      <c r="HG740" s="252"/>
      <c r="HH740" s="252"/>
      <c r="HI740" s="252"/>
      <c r="HJ740" s="252"/>
      <c r="HK740" s="252"/>
      <c r="HL740" s="252"/>
      <c r="HM740" s="252"/>
      <c r="HN740" s="252"/>
      <c r="HO740" s="252"/>
      <c r="HP740" s="252"/>
      <c r="HQ740" s="252"/>
      <c r="HR740" s="252"/>
      <c r="HS740" s="252"/>
      <c r="HT740" s="252"/>
      <c r="HU740" s="252"/>
      <c r="HV740" s="252"/>
      <c r="HW740" s="252"/>
      <c r="HX740" s="252"/>
      <c r="HY740" s="252"/>
      <c r="HZ740" s="252"/>
      <c r="IA740" s="252"/>
      <c r="IB740" s="252"/>
      <c r="IC740" s="252"/>
      <c r="ID740" s="252"/>
      <c r="IE740" s="252"/>
      <c r="IF740" s="252"/>
      <c r="IG740" s="252"/>
      <c r="IH740" s="252"/>
      <c r="II740" s="252"/>
      <c r="IJ740" s="252"/>
      <c r="IK740" s="252"/>
      <c r="IL740" s="252"/>
      <c r="IM740" s="252"/>
      <c r="IN740" s="252"/>
      <c r="IO740" s="252"/>
      <c r="IP740" s="252"/>
      <c r="IQ740" s="252"/>
      <c r="IR740" s="252"/>
      <c r="IS740" s="252"/>
      <c r="IT740" s="252"/>
      <c r="IU740" s="252"/>
      <c r="IV740" s="252"/>
      <c r="IW740" s="252"/>
    </row>
    <row r="741" spans="1:257" ht="12.95" customHeight="1">
      <c r="A741" s="76" t="s">
        <v>333</v>
      </c>
      <c r="B741" s="460"/>
      <c r="C741" s="460"/>
      <c r="D741" s="209">
        <v>210032574</v>
      </c>
      <c r="E741" s="474" t="s">
        <v>1276</v>
      </c>
      <c r="F741" s="477">
        <v>22100620</v>
      </c>
      <c r="G741" s="253"/>
      <c r="H741" s="490" t="s">
        <v>2893</v>
      </c>
      <c r="I741" s="254" t="s">
        <v>2894</v>
      </c>
      <c r="J741" s="253" t="s">
        <v>144</v>
      </c>
      <c r="K741" s="520" t="s">
        <v>104</v>
      </c>
      <c r="L741" s="531"/>
      <c r="M741" s="253"/>
      <c r="N741" s="255" t="s">
        <v>106</v>
      </c>
      <c r="O741" s="255" t="s">
        <v>107</v>
      </c>
      <c r="P741" s="253" t="s">
        <v>108</v>
      </c>
      <c r="Q741" s="255" t="s">
        <v>1094</v>
      </c>
      <c r="R741" s="253" t="s">
        <v>110</v>
      </c>
      <c r="S741" s="544" t="s">
        <v>107</v>
      </c>
      <c r="T741" s="253" t="s">
        <v>122</v>
      </c>
      <c r="U741" s="253" t="s">
        <v>112</v>
      </c>
      <c r="V741" s="255">
        <v>60</v>
      </c>
      <c r="W741" s="254" t="s">
        <v>113</v>
      </c>
      <c r="X741" s="544"/>
      <c r="Y741" s="255"/>
      <c r="Z741" s="255"/>
      <c r="AA741" s="256"/>
      <c r="AB741" s="257">
        <v>90</v>
      </c>
      <c r="AC741" s="257">
        <v>10</v>
      </c>
      <c r="AD741" s="258" t="s">
        <v>114</v>
      </c>
      <c r="AE741" s="485" t="s">
        <v>115</v>
      </c>
      <c r="AF741" s="259">
        <v>0.5</v>
      </c>
      <c r="AG741" s="260">
        <v>1847.48</v>
      </c>
      <c r="AH741" s="248">
        <f t="shared" si="51"/>
        <v>923.74</v>
      </c>
      <c r="AI741" s="249">
        <f t="shared" si="52"/>
        <v>1034.5888000000002</v>
      </c>
      <c r="AJ741" s="250"/>
      <c r="AK741" s="250"/>
      <c r="AL741" s="250"/>
      <c r="AM741" s="261" t="s">
        <v>116</v>
      </c>
      <c r="AN741" s="645"/>
      <c r="AO741" s="645"/>
      <c r="AP741" s="253"/>
      <c r="AQ741" s="253"/>
      <c r="AR741" s="253" t="s">
        <v>2895</v>
      </c>
      <c r="AS741" s="253"/>
      <c r="AT741" s="253"/>
      <c r="AU741" s="253"/>
      <c r="AV741" s="90"/>
      <c r="AW741" s="90"/>
      <c r="AX741" s="90"/>
      <c r="AY741" s="90"/>
      <c r="AZ741" s="252"/>
      <c r="BA741" s="252"/>
      <c r="BB741" s="252"/>
      <c r="BC741" s="50">
        <v>666</v>
      </c>
      <c r="BD741" s="252"/>
      <c r="BE741" s="252"/>
      <c r="BF741" s="252"/>
      <c r="BG741" s="252"/>
      <c r="BH741" s="252"/>
      <c r="BI741" s="252"/>
      <c r="BJ741" s="252"/>
      <c r="BK741" s="252"/>
      <c r="BL741" s="252"/>
      <c r="BM741" s="252"/>
      <c r="BN741" s="252"/>
      <c r="BO741" s="252"/>
      <c r="BP741" s="252"/>
      <c r="BQ741" s="252"/>
      <c r="BR741" s="252"/>
      <c r="BS741" s="252"/>
      <c r="BT741" s="252"/>
      <c r="BU741" s="252"/>
      <c r="BV741" s="252"/>
      <c r="BW741" s="252"/>
      <c r="BX741" s="252"/>
      <c r="BY741" s="252"/>
      <c r="BZ741" s="252"/>
      <c r="CA741" s="252"/>
      <c r="CB741" s="252"/>
      <c r="CC741" s="252"/>
      <c r="CD741" s="252"/>
      <c r="CE741" s="252"/>
      <c r="CF741" s="252"/>
      <c r="CG741" s="252"/>
      <c r="CH741" s="252"/>
      <c r="CI741" s="252"/>
      <c r="CJ741" s="252"/>
      <c r="CK741" s="252"/>
      <c r="CL741" s="252"/>
      <c r="CM741" s="252"/>
      <c r="CN741" s="252"/>
      <c r="CO741" s="252"/>
      <c r="CP741" s="252"/>
      <c r="CQ741" s="252"/>
      <c r="CR741" s="252"/>
      <c r="CS741" s="252"/>
      <c r="CT741" s="252"/>
      <c r="CU741" s="252"/>
      <c r="CV741" s="252"/>
      <c r="CW741" s="252"/>
      <c r="CX741" s="252"/>
      <c r="CY741" s="252"/>
      <c r="CZ741" s="252"/>
      <c r="DA741" s="252"/>
      <c r="DB741" s="252"/>
      <c r="DC741" s="252"/>
      <c r="DD741" s="252"/>
      <c r="DE741" s="252"/>
      <c r="DF741" s="252"/>
      <c r="DG741" s="252"/>
      <c r="DH741" s="252"/>
      <c r="DI741" s="252"/>
      <c r="DJ741" s="252"/>
      <c r="DK741" s="252"/>
      <c r="DL741" s="252"/>
      <c r="DM741" s="252"/>
      <c r="DN741" s="252"/>
      <c r="DO741" s="252"/>
      <c r="DP741" s="252"/>
      <c r="DQ741" s="252"/>
      <c r="DR741" s="252"/>
      <c r="DS741" s="252"/>
      <c r="DT741" s="252"/>
      <c r="DU741" s="252"/>
      <c r="DV741" s="252"/>
      <c r="DW741" s="252"/>
      <c r="DX741" s="252"/>
      <c r="DY741" s="252"/>
      <c r="DZ741" s="252"/>
      <c r="EA741" s="252"/>
      <c r="EB741" s="252"/>
      <c r="EC741" s="252"/>
      <c r="ED741" s="252"/>
      <c r="EE741" s="252"/>
      <c r="EF741" s="252"/>
      <c r="EG741" s="252"/>
      <c r="EH741" s="252"/>
      <c r="EI741" s="252"/>
      <c r="EJ741" s="252"/>
      <c r="EK741" s="252"/>
      <c r="EL741" s="252"/>
      <c r="EM741" s="252"/>
      <c r="EN741" s="252"/>
      <c r="EO741" s="252"/>
      <c r="EP741" s="252"/>
      <c r="EQ741" s="252"/>
      <c r="ER741" s="252"/>
      <c r="ES741" s="252"/>
      <c r="ET741" s="252"/>
      <c r="EU741" s="252"/>
      <c r="EV741" s="252"/>
      <c r="EW741" s="252"/>
      <c r="EX741" s="252"/>
      <c r="EY741" s="252"/>
      <c r="EZ741" s="252"/>
      <c r="FA741" s="252"/>
      <c r="FB741" s="252"/>
      <c r="FC741" s="252"/>
      <c r="FD741" s="252"/>
      <c r="FE741" s="252"/>
      <c r="FF741" s="252"/>
      <c r="FG741" s="252"/>
      <c r="FH741" s="252"/>
      <c r="FI741" s="252"/>
      <c r="FJ741" s="252"/>
      <c r="FK741" s="252"/>
      <c r="FL741" s="252"/>
      <c r="FM741" s="252"/>
      <c r="FN741" s="252"/>
      <c r="FO741" s="252"/>
      <c r="FP741" s="252"/>
      <c r="FQ741" s="252"/>
      <c r="FR741" s="252"/>
      <c r="FS741" s="252"/>
      <c r="FT741" s="252"/>
      <c r="FU741" s="252"/>
      <c r="FV741" s="252"/>
      <c r="FW741" s="252"/>
      <c r="FX741" s="252"/>
      <c r="FY741" s="252"/>
      <c r="FZ741" s="252"/>
      <c r="GA741" s="252"/>
      <c r="GB741" s="252"/>
      <c r="GC741" s="252"/>
      <c r="GD741" s="252"/>
      <c r="GE741" s="252"/>
      <c r="GF741" s="252"/>
      <c r="GG741" s="252"/>
      <c r="GH741" s="252"/>
      <c r="GI741" s="252"/>
      <c r="GJ741" s="252"/>
      <c r="GK741" s="252"/>
      <c r="GL741" s="252"/>
      <c r="GM741" s="252"/>
      <c r="GN741" s="252"/>
      <c r="GO741" s="252"/>
      <c r="GP741" s="252"/>
      <c r="GQ741" s="252"/>
      <c r="GR741" s="252"/>
      <c r="GS741" s="252"/>
      <c r="GT741" s="252"/>
      <c r="GU741" s="252"/>
      <c r="GV741" s="252"/>
      <c r="GW741" s="252"/>
      <c r="GX741" s="252"/>
      <c r="GY741" s="252"/>
      <c r="GZ741" s="252"/>
      <c r="HA741" s="252"/>
      <c r="HB741" s="252"/>
      <c r="HC741" s="252"/>
      <c r="HD741" s="252"/>
      <c r="HE741" s="252"/>
      <c r="HF741" s="252"/>
      <c r="HG741" s="252"/>
      <c r="HH741" s="252"/>
      <c r="HI741" s="252"/>
      <c r="HJ741" s="252"/>
      <c r="HK741" s="252"/>
      <c r="HL741" s="252"/>
      <c r="HM741" s="252"/>
      <c r="HN741" s="252"/>
      <c r="HO741" s="252"/>
      <c r="HP741" s="252"/>
      <c r="HQ741" s="252"/>
      <c r="HR741" s="252"/>
      <c r="HS741" s="252"/>
      <c r="HT741" s="252"/>
      <c r="HU741" s="252"/>
      <c r="HV741" s="252"/>
      <c r="HW741" s="252"/>
      <c r="HX741" s="252"/>
      <c r="HY741" s="252"/>
      <c r="HZ741" s="252"/>
      <c r="IA741" s="252"/>
      <c r="IB741" s="252"/>
      <c r="IC741" s="252"/>
      <c r="ID741" s="252"/>
      <c r="IE741" s="252"/>
      <c r="IF741" s="252"/>
      <c r="IG741" s="252"/>
      <c r="IH741" s="252"/>
      <c r="II741" s="252"/>
      <c r="IJ741" s="252"/>
      <c r="IK741" s="252"/>
      <c r="IL741" s="252"/>
      <c r="IM741" s="252"/>
      <c r="IN741" s="252"/>
      <c r="IO741" s="252"/>
      <c r="IP741" s="252"/>
      <c r="IQ741" s="252"/>
      <c r="IR741" s="252"/>
      <c r="IS741" s="252"/>
      <c r="IT741" s="252"/>
      <c r="IU741" s="252"/>
      <c r="IV741" s="252"/>
      <c r="IW741" s="252"/>
    </row>
    <row r="742" spans="1:257" ht="12.95" customHeight="1">
      <c r="A742" s="76" t="s">
        <v>333</v>
      </c>
      <c r="B742" s="460"/>
      <c r="C742" s="460"/>
      <c r="D742" s="209">
        <v>240000401</v>
      </c>
      <c r="E742" s="474" t="s">
        <v>1390</v>
      </c>
      <c r="F742" s="477">
        <v>22100621</v>
      </c>
      <c r="G742" s="253"/>
      <c r="H742" s="490" t="s">
        <v>2896</v>
      </c>
      <c r="I742" s="254" t="s">
        <v>2897</v>
      </c>
      <c r="J742" s="253" t="s">
        <v>2898</v>
      </c>
      <c r="K742" s="520" t="s">
        <v>104</v>
      </c>
      <c r="L742" s="531" t="s">
        <v>927</v>
      </c>
      <c r="M742" s="253"/>
      <c r="N742" s="255" t="s">
        <v>106</v>
      </c>
      <c r="O742" s="255" t="s">
        <v>107</v>
      </c>
      <c r="P742" s="253" t="s">
        <v>108</v>
      </c>
      <c r="Q742" s="255" t="s">
        <v>1094</v>
      </c>
      <c r="R742" s="253" t="s">
        <v>110</v>
      </c>
      <c r="S742" s="544" t="s">
        <v>107</v>
      </c>
      <c r="T742" s="253" t="s">
        <v>122</v>
      </c>
      <c r="U742" s="253" t="s">
        <v>112</v>
      </c>
      <c r="V742" s="255">
        <v>60</v>
      </c>
      <c r="W742" s="254" t="s">
        <v>113</v>
      </c>
      <c r="X742" s="544"/>
      <c r="Y742" s="255"/>
      <c r="Z742" s="255"/>
      <c r="AA742" s="256"/>
      <c r="AB742" s="257">
        <v>90</v>
      </c>
      <c r="AC742" s="257">
        <v>10</v>
      </c>
      <c r="AD742" s="258" t="s">
        <v>129</v>
      </c>
      <c r="AE742" s="485" t="s">
        <v>115</v>
      </c>
      <c r="AF742" s="259">
        <v>10</v>
      </c>
      <c r="AG742" s="260">
        <v>674.14</v>
      </c>
      <c r="AH742" s="248">
        <f t="shared" si="51"/>
        <v>6741.4</v>
      </c>
      <c r="AI742" s="249">
        <f t="shared" si="52"/>
        <v>7550.3680000000004</v>
      </c>
      <c r="AJ742" s="250"/>
      <c r="AK742" s="250"/>
      <c r="AL742" s="250"/>
      <c r="AM742" s="261" t="s">
        <v>116</v>
      </c>
      <c r="AN742" s="645"/>
      <c r="AO742" s="645"/>
      <c r="AP742" s="253"/>
      <c r="AQ742" s="253"/>
      <c r="AR742" s="253" t="s">
        <v>2899</v>
      </c>
      <c r="AS742" s="253"/>
      <c r="AT742" s="253"/>
      <c r="AU742" s="253"/>
      <c r="AV742" s="90"/>
      <c r="AW742" s="90"/>
      <c r="AX742" s="90"/>
      <c r="AY742" s="90"/>
      <c r="AZ742" s="252"/>
      <c r="BA742" s="252"/>
      <c r="BB742" s="252"/>
      <c r="BC742" s="50">
        <v>667</v>
      </c>
      <c r="BD742" s="252"/>
      <c r="BE742" s="252"/>
      <c r="BF742" s="252"/>
      <c r="BG742" s="252"/>
      <c r="BH742" s="252"/>
      <c r="BI742" s="252"/>
      <c r="BJ742" s="252"/>
      <c r="BK742" s="252"/>
      <c r="BL742" s="252"/>
      <c r="BM742" s="252"/>
      <c r="BN742" s="252"/>
      <c r="BO742" s="252"/>
      <c r="BP742" s="252"/>
      <c r="BQ742" s="252"/>
      <c r="BR742" s="252"/>
      <c r="BS742" s="252"/>
      <c r="BT742" s="252"/>
      <c r="BU742" s="252"/>
      <c r="BV742" s="252"/>
      <c r="BW742" s="252"/>
      <c r="BX742" s="252"/>
      <c r="BY742" s="252"/>
      <c r="BZ742" s="252"/>
      <c r="CA742" s="252"/>
      <c r="CB742" s="252"/>
      <c r="CC742" s="252"/>
      <c r="CD742" s="252"/>
      <c r="CE742" s="252"/>
      <c r="CF742" s="252"/>
      <c r="CG742" s="252"/>
      <c r="CH742" s="252"/>
      <c r="CI742" s="252"/>
      <c r="CJ742" s="252"/>
      <c r="CK742" s="252"/>
      <c r="CL742" s="252"/>
      <c r="CM742" s="252"/>
      <c r="CN742" s="252"/>
      <c r="CO742" s="252"/>
      <c r="CP742" s="252"/>
      <c r="CQ742" s="252"/>
      <c r="CR742" s="252"/>
      <c r="CS742" s="252"/>
      <c r="CT742" s="252"/>
      <c r="CU742" s="252"/>
      <c r="CV742" s="252"/>
      <c r="CW742" s="252"/>
      <c r="CX742" s="252"/>
      <c r="CY742" s="252"/>
      <c r="CZ742" s="252"/>
      <c r="DA742" s="252"/>
      <c r="DB742" s="252"/>
      <c r="DC742" s="252"/>
      <c r="DD742" s="252"/>
      <c r="DE742" s="252"/>
      <c r="DF742" s="252"/>
      <c r="DG742" s="252"/>
      <c r="DH742" s="252"/>
      <c r="DI742" s="252"/>
      <c r="DJ742" s="252"/>
      <c r="DK742" s="252"/>
      <c r="DL742" s="252"/>
      <c r="DM742" s="252"/>
      <c r="DN742" s="252"/>
      <c r="DO742" s="252"/>
      <c r="DP742" s="252"/>
      <c r="DQ742" s="252"/>
      <c r="DR742" s="252"/>
      <c r="DS742" s="252"/>
      <c r="DT742" s="252"/>
      <c r="DU742" s="252"/>
      <c r="DV742" s="252"/>
      <c r="DW742" s="252"/>
      <c r="DX742" s="252"/>
      <c r="DY742" s="252"/>
      <c r="DZ742" s="252"/>
      <c r="EA742" s="252"/>
      <c r="EB742" s="252"/>
      <c r="EC742" s="252"/>
      <c r="ED742" s="252"/>
      <c r="EE742" s="252"/>
      <c r="EF742" s="252"/>
      <c r="EG742" s="252"/>
      <c r="EH742" s="252"/>
      <c r="EI742" s="252"/>
      <c r="EJ742" s="252"/>
      <c r="EK742" s="252"/>
      <c r="EL742" s="252"/>
      <c r="EM742" s="252"/>
      <c r="EN742" s="252"/>
      <c r="EO742" s="252"/>
      <c r="EP742" s="252"/>
      <c r="EQ742" s="252"/>
      <c r="ER742" s="252"/>
      <c r="ES742" s="252"/>
      <c r="ET742" s="252"/>
      <c r="EU742" s="252"/>
      <c r="EV742" s="252"/>
      <c r="EW742" s="252"/>
      <c r="EX742" s="252"/>
      <c r="EY742" s="252"/>
      <c r="EZ742" s="252"/>
      <c r="FA742" s="252"/>
      <c r="FB742" s="252"/>
      <c r="FC742" s="252"/>
      <c r="FD742" s="252"/>
      <c r="FE742" s="252"/>
      <c r="FF742" s="252"/>
      <c r="FG742" s="252"/>
      <c r="FH742" s="252"/>
      <c r="FI742" s="252"/>
      <c r="FJ742" s="252"/>
      <c r="FK742" s="252"/>
      <c r="FL742" s="252"/>
      <c r="FM742" s="252"/>
      <c r="FN742" s="252"/>
      <c r="FO742" s="252"/>
      <c r="FP742" s="252"/>
      <c r="FQ742" s="252"/>
      <c r="FR742" s="252"/>
      <c r="FS742" s="252"/>
      <c r="FT742" s="252"/>
      <c r="FU742" s="252"/>
      <c r="FV742" s="252"/>
      <c r="FW742" s="252"/>
      <c r="FX742" s="252"/>
      <c r="FY742" s="252"/>
      <c r="FZ742" s="252"/>
      <c r="GA742" s="252"/>
      <c r="GB742" s="252"/>
      <c r="GC742" s="252"/>
      <c r="GD742" s="252"/>
      <c r="GE742" s="252"/>
      <c r="GF742" s="252"/>
      <c r="GG742" s="252"/>
      <c r="GH742" s="252"/>
      <c r="GI742" s="252"/>
      <c r="GJ742" s="252"/>
      <c r="GK742" s="252"/>
      <c r="GL742" s="252"/>
      <c r="GM742" s="252"/>
      <c r="GN742" s="252"/>
      <c r="GO742" s="252"/>
      <c r="GP742" s="252"/>
      <c r="GQ742" s="252"/>
      <c r="GR742" s="252"/>
      <c r="GS742" s="252"/>
      <c r="GT742" s="252"/>
      <c r="GU742" s="252"/>
      <c r="GV742" s="252"/>
      <c r="GW742" s="252"/>
      <c r="GX742" s="252"/>
      <c r="GY742" s="252"/>
      <c r="GZ742" s="252"/>
      <c r="HA742" s="252"/>
      <c r="HB742" s="252"/>
      <c r="HC742" s="252"/>
      <c r="HD742" s="252"/>
      <c r="HE742" s="252"/>
      <c r="HF742" s="252"/>
      <c r="HG742" s="252"/>
      <c r="HH742" s="252"/>
      <c r="HI742" s="252"/>
      <c r="HJ742" s="252"/>
      <c r="HK742" s="252"/>
      <c r="HL742" s="252"/>
      <c r="HM742" s="252"/>
      <c r="HN742" s="252"/>
      <c r="HO742" s="252"/>
      <c r="HP742" s="252"/>
      <c r="HQ742" s="252"/>
      <c r="HR742" s="252"/>
      <c r="HS742" s="252"/>
      <c r="HT742" s="252"/>
      <c r="HU742" s="252"/>
      <c r="HV742" s="252"/>
      <c r="HW742" s="252"/>
      <c r="HX742" s="252"/>
      <c r="HY742" s="252"/>
      <c r="HZ742" s="252"/>
      <c r="IA742" s="252"/>
      <c r="IB742" s="252"/>
      <c r="IC742" s="252"/>
      <c r="ID742" s="252"/>
      <c r="IE742" s="252"/>
      <c r="IF742" s="252"/>
      <c r="IG742" s="252"/>
      <c r="IH742" s="252"/>
      <c r="II742" s="252"/>
      <c r="IJ742" s="252"/>
      <c r="IK742" s="252"/>
      <c r="IL742" s="252"/>
      <c r="IM742" s="252"/>
      <c r="IN742" s="252"/>
      <c r="IO742" s="252"/>
      <c r="IP742" s="252"/>
      <c r="IQ742" s="252"/>
      <c r="IR742" s="252"/>
      <c r="IS742" s="252"/>
      <c r="IT742" s="252"/>
      <c r="IU742" s="252"/>
      <c r="IV742" s="252"/>
      <c r="IW742" s="252"/>
    </row>
    <row r="743" spans="1:257" ht="12.95" customHeight="1">
      <c r="A743" s="76" t="s">
        <v>2136</v>
      </c>
      <c r="B743" s="460"/>
      <c r="C743" s="460"/>
      <c r="D743" s="209">
        <v>220023389</v>
      </c>
      <c r="E743" s="474" t="s">
        <v>1318</v>
      </c>
      <c r="F743" s="477">
        <v>22100438</v>
      </c>
      <c r="G743" s="241"/>
      <c r="H743" s="504" t="s">
        <v>2900</v>
      </c>
      <c r="I743" s="225" t="s">
        <v>2901</v>
      </c>
      <c r="J743" s="496" t="s">
        <v>2902</v>
      </c>
      <c r="K743" s="241" t="s">
        <v>150</v>
      </c>
      <c r="L743" s="531"/>
      <c r="M743" s="241"/>
      <c r="N743" s="540" t="s">
        <v>106</v>
      </c>
      <c r="O743" s="243" t="s">
        <v>107</v>
      </c>
      <c r="P743" s="241" t="s">
        <v>108</v>
      </c>
      <c r="Q743" s="243" t="s">
        <v>435</v>
      </c>
      <c r="R743" s="241" t="s">
        <v>110</v>
      </c>
      <c r="S743" s="243" t="s">
        <v>107</v>
      </c>
      <c r="T743" s="241" t="s">
        <v>122</v>
      </c>
      <c r="U743" s="241" t="s">
        <v>112</v>
      </c>
      <c r="V743" s="243">
        <v>60</v>
      </c>
      <c r="W743" s="38" t="s">
        <v>113</v>
      </c>
      <c r="X743" s="540"/>
      <c r="Y743" s="243"/>
      <c r="Z743" s="243"/>
      <c r="AA743" s="244"/>
      <c r="AB743" s="245">
        <v>90</v>
      </c>
      <c r="AC743" s="245">
        <v>10</v>
      </c>
      <c r="AD743" s="246" t="s">
        <v>129</v>
      </c>
      <c r="AE743" s="498" t="s">
        <v>115</v>
      </c>
      <c r="AF743" s="247">
        <v>12</v>
      </c>
      <c r="AG743" s="104">
        <v>162085</v>
      </c>
      <c r="AH743" s="248">
        <f t="shared" si="51"/>
        <v>1945020</v>
      </c>
      <c r="AI743" s="249">
        <f t="shared" si="52"/>
        <v>2178422.4000000004</v>
      </c>
      <c r="AJ743" s="250"/>
      <c r="AK743" s="250"/>
      <c r="AL743" s="631"/>
      <c r="AM743" s="251" t="s">
        <v>116</v>
      </c>
      <c r="AN743" s="651"/>
      <c r="AO743" s="649"/>
      <c r="AP743" s="241"/>
      <c r="AQ743" s="241"/>
      <c r="AR743" s="38" t="s">
        <v>2903</v>
      </c>
      <c r="AS743" s="241"/>
      <c r="AT743" s="241"/>
      <c r="AU743" s="241"/>
      <c r="AV743" s="90"/>
      <c r="AW743" s="90"/>
      <c r="AX743" s="90"/>
      <c r="AY743" s="90"/>
      <c r="AZ743" s="252"/>
      <c r="BA743" s="252"/>
      <c r="BB743" s="252"/>
      <c r="BC743" s="50">
        <v>668</v>
      </c>
      <c r="BD743" s="252"/>
      <c r="BE743" s="252"/>
      <c r="BF743" s="252"/>
      <c r="BG743" s="252"/>
      <c r="BH743" s="252"/>
      <c r="BI743" s="252"/>
      <c r="BJ743" s="252"/>
      <c r="BK743" s="252"/>
      <c r="BL743" s="252"/>
      <c r="BM743" s="252"/>
      <c r="BN743" s="252"/>
      <c r="BO743" s="252"/>
      <c r="BP743" s="252"/>
      <c r="BQ743" s="252"/>
      <c r="BR743" s="252"/>
      <c r="BS743" s="252"/>
      <c r="BT743" s="252"/>
      <c r="BU743" s="252"/>
      <c r="BV743" s="252"/>
      <c r="BW743" s="252"/>
      <c r="BX743" s="252"/>
      <c r="BY743" s="252"/>
      <c r="BZ743" s="252"/>
      <c r="CA743" s="252"/>
      <c r="CB743" s="252"/>
      <c r="CC743" s="252"/>
      <c r="CD743" s="252"/>
      <c r="CE743" s="252"/>
      <c r="CF743" s="252"/>
      <c r="CG743" s="252"/>
      <c r="CH743" s="252"/>
      <c r="CI743" s="252"/>
      <c r="CJ743" s="252"/>
      <c r="CK743" s="252"/>
      <c r="CL743" s="252"/>
      <c r="CM743" s="252"/>
      <c r="CN743" s="252"/>
      <c r="CO743" s="252"/>
      <c r="CP743" s="252"/>
      <c r="CQ743" s="252"/>
      <c r="CR743" s="252"/>
      <c r="CS743" s="252"/>
      <c r="CT743" s="252"/>
      <c r="CU743" s="252"/>
      <c r="CV743" s="252"/>
      <c r="CW743" s="252"/>
      <c r="CX743" s="252"/>
      <c r="CY743" s="252"/>
      <c r="CZ743" s="252"/>
      <c r="DA743" s="252"/>
      <c r="DB743" s="252"/>
      <c r="DC743" s="252"/>
      <c r="DD743" s="252"/>
      <c r="DE743" s="252"/>
      <c r="DF743" s="252"/>
      <c r="DG743" s="252"/>
      <c r="DH743" s="252"/>
      <c r="DI743" s="252"/>
      <c r="DJ743" s="252"/>
      <c r="DK743" s="252"/>
      <c r="DL743" s="252"/>
      <c r="DM743" s="252"/>
      <c r="DN743" s="252"/>
      <c r="DO743" s="252"/>
      <c r="DP743" s="252"/>
      <c r="DQ743" s="252"/>
      <c r="DR743" s="252"/>
      <c r="DS743" s="252"/>
      <c r="DT743" s="252"/>
      <c r="DU743" s="252"/>
      <c r="DV743" s="252"/>
      <c r="DW743" s="252"/>
      <c r="DX743" s="252"/>
      <c r="DY743" s="252"/>
      <c r="DZ743" s="252"/>
      <c r="EA743" s="252"/>
      <c r="EB743" s="252"/>
      <c r="EC743" s="252"/>
      <c r="ED743" s="252"/>
      <c r="EE743" s="252"/>
      <c r="EF743" s="252"/>
      <c r="EG743" s="252"/>
      <c r="EH743" s="252"/>
      <c r="EI743" s="252"/>
      <c r="EJ743" s="252"/>
      <c r="EK743" s="252"/>
      <c r="EL743" s="252"/>
      <c r="EM743" s="252"/>
      <c r="EN743" s="252"/>
      <c r="EO743" s="252"/>
      <c r="EP743" s="252"/>
      <c r="EQ743" s="252"/>
      <c r="ER743" s="252"/>
      <c r="ES743" s="252"/>
      <c r="ET743" s="252"/>
      <c r="EU743" s="252"/>
      <c r="EV743" s="252"/>
      <c r="EW743" s="252"/>
      <c r="EX743" s="252"/>
      <c r="EY743" s="252"/>
      <c r="EZ743" s="252"/>
      <c r="FA743" s="252"/>
      <c r="FB743" s="252"/>
      <c r="FC743" s="252"/>
      <c r="FD743" s="252"/>
      <c r="FE743" s="252"/>
      <c r="FF743" s="252"/>
      <c r="FG743" s="252"/>
      <c r="FH743" s="252"/>
      <c r="FI743" s="252"/>
      <c r="FJ743" s="252"/>
      <c r="FK743" s="252"/>
      <c r="FL743" s="252"/>
      <c r="FM743" s="252"/>
      <c r="FN743" s="252"/>
      <c r="FO743" s="252"/>
      <c r="FP743" s="252"/>
      <c r="FQ743" s="252"/>
      <c r="FR743" s="252"/>
      <c r="FS743" s="252"/>
      <c r="FT743" s="252"/>
      <c r="FU743" s="252"/>
      <c r="FV743" s="252"/>
      <c r="FW743" s="252"/>
      <c r="FX743" s="252"/>
      <c r="FY743" s="252"/>
      <c r="FZ743" s="252"/>
      <c r="GA743" s="252"/>
      <c r="GB743" s="252"/>
      <c r="GC743" s="252"/>
      <c r="GD743" s="252"/>
      <c r="GE743" s="252"/>
      <c r="GF743" s="252"/>
      <c r="GG743" s="252"/>
      <c r="GH743" s="252"/>
      <c r="GI743" s="252"/>
      <c r="GJ743" s="252"/>
      <c r="GK743" s="252"/>
      <c r="GL743" s="252"/>
      <c r="GM743" s="252"/>
      <c r="GN743" s="252"/>
      <c r="GO743" s="252"/>
      <c r="GP743" s="252"/>
      <c r="GQ743" s="252"/>
      <c r="GR743" s="252"/>
      <c r="GS743" s="252"/>
      <c r="GT743" s="252"/>
      <c r="GU743" s="252"/>
      <c r="GV743" s="252"/>
      <c r="GW743" s="252"/>
      <c r="GX743" s="252"/>
      <c r="GY743" s="252"/>
      <c r="GZ743" s="252"/>
      <c r="HA743" s="252"/>
      <c r="HB743" s="252"/>
      <c r="HC743" s="252"/>
      <c r="HD743" s="252"/>
      <c r="HE743" s="252"/>
      <c r="HF743" s="252"/>
      <c r="HG743" s="252"/>
      <c r="HH743" s="252"/>
      <c r="HI743" s="252"/>
      <c r="HJ743" s="252"/>
      <c r="HK743" s="252"/>
      <c r="HL743" s="252"/>
      <c r="HM743" s="252"/>
      <c r="HN743" s="252"/>
      <c r="HO743" s="252"/>
      <c r="HP743" s="252"/>
      <c r="HQ743" s="252"/>
      <c r="HR743" s="252"/>
      <c r="HS743" s="252"/>
      <c r="HT743" s="252"/>
      <c r="HU743" s="252"/>
      <c r="HV743" s="252"/>
      <c r="HW743" s="252"/>
      <c r="HX743" s="252"/>
      <c r="HY743" s="252"/>
      <c r="HZ743" s="252"/>
      <c r="IA743" s="252"/>
      <c r="IB743" s="252"/>
      <c r="IC743" s="252"/>
      <c r="ID743" s="252"/>
      <c r="IE743" s="252"/>
      <c r="IF743" s="252"/>
      <c r="IG743" s="252"/>
      <c r="IH743" s="252"/>
      <c r="II743" s="252"/>
      <c r="IJ743" s="252"/>
      <c r="IK743" s="252"/>
      <c r="IL743" s="252"/>
      <c r="IM743" s="252"/>
      <c r="IN743" s="252"/>
      <c r="IO743" s="252"/>
      <c r="IP743" s="252"/>
      <c r="IQ743" s="252"/>
      <c r="IR743" s="252"/>
      <c r="IS743" s="252"/>
      <c r="IT743" s="252"/>
      <c r="IU743" s="252"/>
      <c r="IV743" s="252"/>
      <c r="IW743" s="252"/>
    </row>
    <row r="744" spans="1:257" ht="12.95" customHeight="1">
      <c r="A744" s="76" t="s">
        <v>2136</v>
      </c>
      <c r="B744" s="460"/>
      <c r="C744" s="460"/>
      <c r="D744" s="209">
        <v>220000707</v>
      </c>
      <c r="E744" s="474" t="s">
        <v>1319</v>
      </c>
      <c r="F744" s="477">
        <v>22100439</v>
      </c>
      <c r="G744" s="482"/>
      <c r="H744" s="241" t="s">
        <v>2904</v>
      </c>
      <c r="I744" s="505" t="s">
        <v>2901</v>
      </c>
      <c r="J744" s="496" t="s">
        <v>2905</v>
      </c>
      <c r="K744" s="241" t="s">
        <v>150</v>
      </c>
      <c r="L744" s="531"/>
      <c r="M744" s="241"/>
      <c r="N744" s="540" t="s">
        <v>106</v>
      </c>
      <c r="O744" s="243" t="s">
        <v>107</v>
      </c>
      <c r="P744" s="241" t="s">
        <v>108</v>
      </c>
      <c r="Q744" s="243" t="s">
        <v>435</v>
      </c>
      <c r="R744" s="241" t="s">
        <v>110</v>
      </c>
      <c r="S744" s="243" t="s">
        <v>107</v>
      </c>
      <c r="T744" s="496" t="s">
        <v>122</v>
      </c>
      <c r="U744" s="241" t="s">
        <v>112</v>
      </c>
      <c r="V744" s="243">
        <v>60</v>
      </c>
      <c r="W744" s="38" t="s">
        <v>113</v>
      </c>
      <c r="X744" s="540"/>
      <c r="Y744" s="243"/>
      <c r="Z744" s="243"/>
      <c r="AA744" s="244"/>
      <c r="AB744" s="245">
        <v>90</v>
      </c>
      <c r="AC744" s="245">
        <v>10</v>
      </c>
      <c r="AD744" s="246" t="s">
        <v>129</v>
      </c>
      <c r="AE744" s="498" t="s">
        <v>115</v>
      </c>
      <c r="AF744" s="247">
        <v>147</v>
      </c>
      <c r="AG744" s="104">
        <v>245598.4</v>
      </c>
      <c r="AH744" s="248">
        <f t="shared" si="51"/>
        <v>36102964.799999997</v>
      </c>
      <c r="AI744" s="249">
        <f t="shared" si="52"/>
        <v>40435320.575999998</v>
      </c>
      <c r="AJ744" s="250"/>
      <c r="AK744" s="250"/>
      <c r="AL744" s="631"/>
      <c r="AM744" s="251" t="s">
        <v>116</v>
      </c>
      <c r="AN744" s="649"/>
      <c r="AO744" s="649"/>
      <c r="AP744" s="241"/>
      <c r="AQ744" s="241"/>
      <c r="AR744" s="38" t="s">
        <v>2906</v>
      </c>
      <c r="AS744" s="241"/>
      <c r="AT744" s="241"/>
      <c r="AU744" s="241"/>
      <c r="AV744" s="90"/>
      <c r="AW744" s="90"/>
      <c r="AX744" s="90"/>
      <c r="AY744" s="90"/>
      <c r="AZ744" s="252"/>
      <c r="BA744" s="252"/>
      <c r="BB744" s="252"/>
      <c r="BC744" s="50">
        <v>669</v>
      </c>
      <c r="BD744" s="252"/>
      <c r="BE744" s="252"/>
      <c r="BF744" s="252"/>
      <c r="BG744" s="252"/>
      <c r="BH744" s="252"/>
      <c r="BI744" s="252"/>
      <c r="BJ744" s="252"/>
      <c r="BK744" s="252"/>
      <c r="BL744" s="252"/>
      <c r="BM744" s="252"/>
      <c r="BN744" s="252"/>
      <c r="BO744" s="252"/>
      <c r="BP744" s="252"/>
      <c r="BQ744" s="252"/>
      <c r="BR744" s="252"/>
      <c r="BS744" s="252"/>
      <c r="BT744" s="252"/>
      <c r="BU744" s="252"/>
      <c r="BV744" s="252"/>
      <c r="BW744" s="252"/>
      <c r="BX744" s="252"/>
      <c r="BY744" s="252"/>
      <c r="BZ744" s="252"/>
      <c r="CA744" s="252"/>
      <c r="CB744" s="252"/>
      <c r="CC744" s="252"/>
      <c r="CD744" s="252"/>
      <c r="CE744" s="252"/>
      <c r="CF744" s="252"/>
      <c r="CG744" s="252"/>
      <c r="CH744" s="252"/>
      <c r="CI744" s="252"/>
      <c r="CJ744" s="252"/>
      <c r="CK744" s="252"/>
      <c r="CL744" s="252"/>
      <c r="CM744" s="252"/>
      <c r="CN744" s="252"/>
      <c r="CO744" s="252"/>
      <c r="CP744" s="252"/>
      <c r="CQ744" s="252"/>
      <c r="CR744" s="252"/>
      <c r="CS744" s="252"/>
      <c r="CT744" s="252"/>
      <c r="CU744" s="252"/>
      <c r="CV744" s="252"/>
      <c r="CW744" s="252"/>
      <c r="CX744" s="252"/>
      <c r="CY744" s="252"/>
      <c r="CZ744" s="252"/>
      <c r="DA744" s="252"/>
      <c r="DB744" s="252"/>
      <c r="DC744" s="252"/>
      <c r="DD744" s="252"/>
      <c r="DE744" s="252"/>
      <c r="DF744" s="252"/>
      <c r="DG744" s="252"/>
      <c r="DH744" s="252"/>
      <c r="DI744" s="252"/>
      <c r="DJ744" s="252"/>
      <c r="DK744" s="252"/>
      <c r="DL744" s="252"/>
      <c r="DM744" s="252"/>
      <c r="DN744" s="252"/>
      <c r="DO744" s="252"/>
      <c r="DP744" s="252"/>
      <c r="DQ744" s="252"/>
      <c r="DR744" s="252"/>
      <c r="DS744" s="252"/>
      <c r="DT744" s="252"/>
      <c r="DU744" s="252"/>
      <c r="DV744" s="252"/>
      <c r="DW744" s="252"/>
      <c r="DX744" s="252"/>
      <c r="DY744" s="252"/>
      <c r="DZ744" s="252"/>
      <c r="EA744" s="252"/>
      <c r="EB744" s="252"/>
      <c r="EC744" s="252"/>
      <c r="ED744" s="252"/>
      <c r="EE744" s="252"/>
      <c r="EF744" s="252"/>
      <c r="EG744" s="252"/>
      <c r="EH744" s="252"/>
      <c r="EI744" s="252"/>
      <c r="EJ744" s="252"/>
      <c r="EK744" s="252"/>
      <c r="EL744" s="252"/>
      <c r="EM744" s="252"/>
      <c r="EN744" s="252"/>
      <c r="EO744" s="252"/>
      <c r="EP744" s="252"/>
      <c r="EQ744" s="252"/>
      <c r="ER744" s="252"/>
      <c r="ES744" s="252"/>
      <c r="ET744" s="252"/>
      <c r="EU744" s="252"/>
      <c r="EV744" s="252"/>
      <c r="EW744" s="252"/>
      <c r="EX744" s="252"/>
      <c r="EY744" s="252"/>
      <c r="EZ744" s="252"/>
      <c r="FA744" s="252"/>
      <c r="FB744" s="252"/>
      <c r="FC744" s="252"/>
      <c r="FD744" s="252"/>
      <c r="FE744" s="252"/>
      <c r="FF744" s="252"/>
      <c r="FG744" s="252"/>
      <c r="FH744" s="252"/>
      <c r="FI744" s="252"/>
      <c r="FJ744" s="252"/>
      <c r="FK744" s="252"/>
      <c r="FL744" s="252"/>
      <c r="FM744" s="252"/>
      <c r="FN744" s="252"/>
      <c r="FO744" s="252"/>
      <c r="FP744" s="252"/>
      <c r="FQ744" s="252"/>
      <c r="FR744" s="252"/>
      <c r="FS744" s="252"/>
      <c r="FT744" s="252"/>
      <c r="FU744" s="252"/>
      <c r="FV744" s="252"/>
      <c r="FW744" s="252"/>
      <c r="FX744" s="252"/>
      <c r="FY744" s="252"/>
      <c r="FZ744" s="252"/>
      <c r="GA744" s="252"/>
      <c r="GB744" s="252"/>
      <c r="GC744" s="252"/>
      <c r="GD744" s="252"/>
      <c r="GE744" s="252"/>
      <c r="GF744" s="252"/>
      <c r="GG744" s="252"/>
      <c r="GH744" s="252"/>
      <c r="GI744" s="252"/>
      <c r="GJ744" s="252"/>
      <c r="GK744" s="252"/>
      <c r="GL744" s="252"/>
      <c r="GM744" s="252"/>
      <c r="GN744" s="252"/>
      <c r="GO744" s="252"/>
      <c r="GP744" s="252"/>
      <c r="GQ744" s="252"/>
      <c r="GR744" s="252"/>
      <c r="GS744" s="252"/>
      <c r="GT744" s="252"/>
      <c r="GU744" s="252"/>
      <c r="GV744" s="252"/>
      <c r="GW744" s="252"/>
      <c r="GX744" s="252"/>
      <c r="GY744" s="252"/>
      <c r="GZ744" s="252"/>
      <c r="HA744" s="252"/>
      <c r="HB744" s="252"/>
      <c r="HC744" s="252"/>
      <c r="HD744" s="252"/>
      <c r="HE744" s="252"/>
      <c r="HF744" s="252"/>
      <c r="HG744" s="252"/>
      <c r="HH744" s="252"/>
      <c r="HI744" s="252"/>
      <c r="HJ744" s="252"/>
      <c r="HK744" s="252"/>
      <c r="HL744" s="252"/>
      <c r="HM744" s="252"/>
      <c r="HN744" s="252"/>
      <c r="HO744" s="252"/>
      <c r="HP744" s="252"/>
      <c r="HQ744" s="252"/>
      <c r="HR744" s="252"/>
      <c r="HS744" s="252"/>
      <c r="HT744" s="252"/>
      <c r="HU744" s="252"/>
      <c r="HV744" s="252"/>
      <c r="HW744" s="252"/>
      <c r="HX744" s="252"/>
      <c r="HY744" s="252"/>
      <c r="HZ744" s="252"/>
      <c r="IA744" s="252"/>
      <c r="IB744" s="252"/>
      <c r="IC744" s="252"/>
      <c r="ID744" s="252"/>
      <c r="IE744" s="252"/>
      <c r="IF744" s="252"/>
      <c r="IG744" s="252"/>
      <c r="IH744" s="252"/>
      <c r="II744" s="252"/>
      <c r="IJ744" s="252"/>
      <c r="IK744" s="252"/>
      <c r="IL744" s="252"/>
      <c r="IM744" s="252"/>
      <c r="IN744" s="252"/>
      <c r="IO744" s="252"/>
      <c r="IP744" s="252"/>
      <c r="IQ744" s="252"/>
      <c r="IR744" s="252"/>
      <c r="IS744" s="252"/>
      <c r="IT744" s="252"/>
      <c r="IU744" s="252"/>
      <c r="IV744" s="252"/>
      <c r="IW744" s="252"/>
    </row>
    <row r="745" spans="1:257" ht="12.95" customHeight="1">
      <c r="A745" s="76" t="s">
        <v>2136</v>
      </c>
      <c r="B745" s="460"/>
      <c r="C745" s="460"/>
      <c r="D745" s="209">
        <v>220023134</v>
      </c>
      <c r="E745" s="474" t="s">
        <v>1325</v>
      </c>
      <c r="F745" s="477">
        <v>22100440</v>
      </c>
      <c r="G745" s="482"/>
      <c r="H745" s="241" t="s">
        <v>2907</v>
      </c>
      <c r="I745" s="505" t="s">
        <v>2901</v>
      </c>
      <c r="J745" s="496" t="s">
        <v>2908</v>
      </c>
      <c r="K745" s="241" t="s">
        <v>150</v>
      </c>
      <c r="L745" s="531"/>
      <c r="M745" s="241"/>
      <c r="N745" s="540" t="s">
        <v>106</v>
      </c>
      <c r="O745" s="243" t="s">
        <v>107</v>
      </c>
      <c r="P745" s="241" t="s">
        <v>108</v>
      </c>
      <c r="Q745" s="243" t="s">
        <v>435</v>
      </c>
      <c r="R745" s="241" t="s">
        <v>110</v>
      </c>
      <c r="S745" s="243" t="s">
        <v>107</v>
      </c>
      <c r="T745" s="496" t="s">
        <v>122</v>
      </c>
      <c r="U745" s="241" t="s">
        <v>112</v>
      </c>
      <c r="V745" s="243">
        <v>60</v>
      </c>
      <c r="W745" s="38" t="s">
        <v>113</v>
      </c>
      <c r="X745" s="540"/>
      <c r="Y745" s="243"/>
      <c r="Z745" s="243"/>
      <c r="AA745" s="244"/>
      <c r="AB745" s="245">
        <v>90</v>
      </c>
      <c r="AC745" s="245">
        <v>10</v>
      </c>
      <c r="AD745" s="246" t="s">
        <v>129</v>
      </c>
      <c r="AE745" s="498" t="s">
        <v>115</v>
      </c>
      <c r="AF745" s="247">
        <v>13</v>
      </c>
      <c r="AG745" s="104">
        <v>37160</v>
      </c>
      <c r="AH745" s="248">
        <f t="shared" si="51"/>
        <v>483080</v>
      </c>
      <c r="AI745" s="249">
        <f t="shared" si="52"/>
        <v>541049.60000000009</v>
      </c>
      <c r="AJ745" s="250"/>
      <c r="AK745" s="250"/>
      <c r="AL745" s="631"/>
      <c r="AM745" s="251" t="s">
        <v>116</v>
      </c>
      <c r="AN745" s="649"/>
      <c r="AO745" s="649"/>
      <c r="AP745" s="241"/>
      <c r="AQ745" s="241"/>
      <c r="AR745" s="38" t="s">
        <v>2909</v>
      </c>
      <c r="AS745" s="241"/>
      <c r="AT745" s="241"/>
      <c r="AU745" s="241"/>
      <c r="AV745" s="90"/>
      <c r="AW745" s="90"/>
      <c r="AX745" s="90"/>
      <c r="AY745" s="90"/>
      <c r="AZ745" s="252"/>
      <c r="BA745" s="252"/>
      <c r="BB745" s="252"/>
      <c r="BC745" s="50">
        <v>670</v>
      </c>
      <c r="BD745" s="252"/>
      <c r="BE745" s="252"/>
      <c r="BF745" s="252"/>
      <c r="BG745" s="252"/>
      <c r="BH745" s="252"/>
      <c r="BI745" s="252"/>
      <c r="BJ745" s="252"/>
      <c r="BK745" s="252"/>
      <c r="BL745" s="252"/>
      <c r="BM745" s="252"/>
      <c r="BN745" s="252"/>
      <c r="BO745" s="252"/>
      <c r="BP745" s="252"/>
      <c r="BQ745" s="252"/>
      <c r="BR745" s="252"/>
      <c r="BS745" s="252"/>
      <c r="BT745" s="252"/>
      <c r="BU745" s="252"/>
      <c r="BV745" s="252"/>
      <c r="BW745" s="252"/>
      <c r="BX745" s="252"/>
      <c r="BY745" s="252"/>
      <c r="BZ745" s="252"/>
      <c r="CA745" s="252"/>
      <c r="CB745" s="252"/>
      <c r="CC745" s="252"/>
      <c r="CD745" s="252"/>
      <c r="CE745" s="252"/>
      <c r="CF745" s="252"/>
      <c r="CG745" s="252"/>
      <c r="CH745" s="252"/>
      <c r="CI745" s="252"/>
      <c r="CJ745" s="252"/>
      <c r="CK745" s="252"/>
      <c r="CL745" s="252"/>
      <c r="CM745" s="252"/>
      <c r="CN745" s="252"/>
      <c r="CO745" s="252"/>
      <c r="CP745" s="252"/>
      <c r="CQ745" s="252"/>
      <c r="CR745" s="252"/>
      <c r="CS745" s="252"/>
      <c r="CT745" s="252"/>
      <c r="CU745" s="252"/>
      <c r="CV745" s="252"/>
      <c r="CW745" s="252"/>
      <c r="CX745" s="252"/>
      <c r="CY745" s="252"/>
      <c r="CZ745" s="252"/>
      <c r="DA745" s="252"/>
      <c r="DB745" s="252"/>
      <c r="DC745" s="252"/>
      <c r="DD745" s="252"/>
      <c r="DE745" s="252"/>
      <c r="DF745" s="252"/>
      <c r="DG745" s="252"/>
      <c r="DH745" s="252"/>
      <c r="DI745" s="252"/>
      <c r="DJ745" s="252"/>
      <c r="DK745" s="252"/>
      <c r="DL745" s="252"/>
      <c r="DM745" s="252"/>
      <c r="DN745" s="252"/>
      <c r="DO745" s="252"/>
      <c r="DP745" s="252"/>
      <c r="DQ745" s="252"/>
      <c r="DR745" s="252"/>
      <c r="DS745" s="252"/>
      <c r="DT745" s="252"/>
      <c r="DU745" s="252"/>
      <c r="DV745" s="252"/>
      <c r="DW745" s="252"/>
      <c r="DX745" s="252"/>
      <c r="DY745" s="252"/>
      <c r="DZ745" s="252"/>
      <c r="EA745" s="252"/>
      <c r="EB745" s="252"/>
      <c r="EC745" s="252"/>
      <c r="ED745" s="252"/>
      <c r="EE745" s="252"/>
      <c r="EF745" s="252"/>
      <c r="EG745" s="252"/>
      <c r="EH745" s="252"/>
      <c r="EI745" s="252"/>
      <c r="EJ745" s="252"/>
      <c r="EK745" s="252"/>
      <c r="EL745" s="252"/>
      <c r="EM745" s="252"/>
      <c r="EN745" s="252"/>
      <c r="EO745" s="252"/>
      <c r="EP745" s="252"/>
      <c r="EQ745" s="252"/>
      <c r="ER745" s="252"/>
      <c r="ES745" s="252"/>
      <c r="ET745" s="252"/>
      <c r="EU745" s="252"/>
      <c r="EV745" s="252"/>
      <c r="EW745" s="252"/>
      <c r="EX745" s="252"/>
      <c r="EY745" s="252"/>
      <c r="EZ745" s="252"/>
      <c r="FA745" s="252"/>
      <c r="FB745" s="252"/>
      <c r="FC745" s="252"/>
      <c r="FD745" s="252"/>
      <c r="FE745" s="252"/>
      <c r="FF745" s="252"/>
      <c r="FG745" s="252"/>
      <c r="FH745" s="252"/>
      <c r="FI745" s="252"/>
      <c r="FJ745" s="252"/>
      <c r="FK745" s="252"/>
      <c r="FL745" s="252"/>
      <c r="FM745" s="252"/>
      <c r="FN745" s="252"/>
      <c r="FO745" s="252"/>
      <c r="FP745" s="252"/>
      <c r="FQ745" s="252"/>
      <c r="FR745" s="252"/>
      <c r="FS745" s="252"/>
      <c r="FT745" s="252"/>
      <c r="FU745" s="252"/>
      <c r="FV745" s="252"/>
      <c r="FW745" s="252"/>
      <c r="FX745" s="252"/>
      <c r="FY745" s="252"/>
      <c r="FZ745" s="252"/>
      <c r="GA745" s="252"/>
      <c r="GB745" s="252"/>
      <c r="GC745" s="252"/>
      <c r="GD745" s="252"/>
      <c r="GE745" s="252"/>
      <c r="GF745" s="252"/>
      <c r="GG745" s="252"/>
      <c r="GH745" s="252"/>
      <c r="GI745" s="252"/>
      <c r="GJ745" s="252"/>
      <c r="GK745" s="252"/>
      <c r="GL745" s="252"/>
      <c r="GM745" s="252"/>
      <c r="GN745" s="252"/>
      <c r="GO745" s="252"/>
      <c r="GP745" s="252"/>
      <c r="GQ745" s="252"/>
      <c r="GR745" s="252"/>
      <c r="GS745" s="252"/>
      <c r="GT745" s="252"/>
      <c r="GU745" s="252"/>
      <c r="GV745" s="252"/>
      <c r="GW745" s="252"/>
      <c r="GX745" s="252"/>
      <c r="GY745" s="252"/>
      <c r="GZ745" s="252"/>
      <c r="HA745" s="252"/>
      <c r="HB745" s="252"/>
      <c r="HC745" s="252"/>
      <c r="HD745" s="252"/>
      <c r="HE745" s="252"/>
      <c r="HF745" s="252"/>
      <c r="HG745" s="252"/>
      <c r="HH745" s="252"/>
      <c r="HI745" s="252"/>
      <c r="HJ745" s="252"/>
      <c r="HK745" s="252"/>
      <c r="HL745" s="252"/>
      <c r="HM745" s="252"/>
      <c r="HN745" s="252"/>
      <c r="HO745" s="252"/>
      <c r="HP745" s="252"/>
      <c r="HQ745" s="252"/>
      <c r="HR745" s="252"/>
      <c r="HS745" s="252"/>
      <c r="HT745" s="252"/>
      <c r="HU745" s="252"/>
      <c r="HV745" s="252"/>
      <c r="HW745" s="252"/>
      <c r="HX745" s="252"/>
      <c r="HY745" s="252"/>
      <c r="HZ745" s="252"/>
      <c r="IA745" s="252"/>
      <c r="IB745" s="252"/>
      <c r="IC745" s="252"/>
      <c r="ID745" s="252"/>
      <c r="IE745" s="252"/>
      <c r="IF745" s="252"/>
      <c r="IG745" s="252"/>
      <c r="IH745" s="252"/>
      <c r="II745" s="252"/>
      <c r="IJ745" s="252"/>
      <c r="IK745" s="252"/>
      <c r="IL745" s="252"/>
      <c r="IM745" s="252"/>
      <c r="IN745" s="252"/>
      <c r="IO745" s="252"/>
      <c r="IP745" s="252"/>
      <c r="IQ745" s="252"/>
      <c r="IR745" s="252"/>
      <c r="IS745" s="252"/>
      <c r="IT745" s="252"/>
      <c r="IU745" s="252"/>
      <c r="IV745" s="252"/>
      <c r="IW745" s="252"/>
    </row>
    <row r="746" spans="1:257" ht="12.95" customHeight="1">
      <c r="A746" s="76" t="s">
        <v>2136</v>
      </c>
      <c r="B746" s="460"/>
      <c r="C746" s="460"/>
      <c r="D746" s="209">
        <v>220034066</v>
      </c>
      <c r="E746" s="474" t="s">
        <v>1329</v>
      </c>
      <c r="F746" s="477">
        <v>22100441</v>
      </c>
      <c r="G746" s="482"/>
      <c r="H746" s="241" t="s">
        <v>2910</v>
      </c>
      <c r="I746" s="509" t="s">
        <v>2901</v>
      </c>
      <c r="J746" s="241" t="s">
        <v>2911</v>
      </c>
      <c r="K746" s="496" t="s">
        <v>150</v>
      </c>
      <c r="L746" s="531"/>
      <c r="M746" s="241"/>
      <c r="N746" s="243" t="s">
        <v>106</v>
      </c>
      <c r="O746" s="243" t="s">
        <v>107</v>
      </c>
      <c r="P746" s="241" t="s">
        <v>108</v>
      </c>
      <c r="Q746" s="243" t="s">
        <v>435</v>
      </c>
      <c r="R746" s="241" t="s">
        <v>110</v>
      </c>
      <c r="S746" s="540" t="s">
        <v>107</v>
      </c>
      <c r="T746" s="496" t="s">
        <v>122</v>
      </c>
      <c r="U746" s="241" t="s">
        <v>112</v>
      </c>
      <c r="V746" s="243">
        <v>60</v>
      </c>
      <c r="W746" s="38" t="s">
        <v>113</v>
      </c>
      <c r="X746" s="540"/>
      <c r="Y746" s="243"/>
      <c r="Z746" s="243"/>
      <c r="AA746" s="244"/>
      <c r="AB746" s="245">
        <v>90</v>
      </c>
      <c r="AC746" s="245">
        <v>10</v>
      </c>
      <c r="AD746" s="246" t="s">
        <v>129</v>
      </c>
      <c r="AE746" s="498" t="s">
        <v>115</v>
      </c>
      <c r="AF746" s="247">
        <v>2</v>
      </c>
      <c r="AG746" s="104">
        <v>159689.25</v>
      </c>
      <c r="AH746" s="248">
        <f t="shared" si="51"/>
        <v>319378.5</v>
      </c>
      <c r="AI746" s="249">
        <f t="shared" si="52"/>
        <v>357703.92000000004</v>
      </c>
      <c r="AJ746" s="250"/>
      <c r="AK746" s="250"/>
      <c r="AL746" s="250"/>
      <c r="AM746" s="251" t="s">
        <v>116</v>
      </c>
      <c r="AN746" s="651"/>
      <c r="AO746" s="651"/>
      <c r="AP746" s="241"/>
      <c r="AQ746" s="241"/>
      <c r="AR746" s="38" t="s">
        <v>2912</v>
      </c>
      <c r="AS746" s="241"/>
      <c r="AT746" s="241"/>
      <c r="AU746" s="241"/>
      <c r="AV746" s="90"/>
      <c r="AW746" s="90"/>
      <c r="AX746" s="90"/>
      <c r="AY746" s="90"/>
      <c r="AZ746" s="252"/>
      <c r="BA746" s="252"/>
      <c r="BB746" s="252"/>
      <c r="BC746" s="50">
        <v>671</v>
      </c>
      <c r="BD746" s="252"/>
      <c r="BE746" s="252"/>
      <c r="BF746" s="252"/>
      <c r="BG746" s="252"/>
      <c r="BH746" s="252"/>
      <c r="BI746" s="252"/>
      <c r="BJ746" s="252"/>
      <c r="BK746" s="252"/>
      <c r="BL746" s="252"/>
      <c r="BM746" s="252"/>
      <c r="BN746" s="252"/>
      <c r="BO746" s="252"/>
      <c r="BP746" s="252"/>
      <c r="BQ746" s="252"/>
      <c r="BR746" s="252"/>
      <c r="BS746" s="252"/>
      <c r="BT746" s="252"/>
      <c r="BU746" s="252"/>
      <c r="BV746" s="252"/>
      <c r="BW746" s="252"/>
      <c r="BX746" s="252"/>
      <c r="BY746" s="252"/>
      <c r="BZ746" s="252"/>
      <c r="CA746" s="252"/>
      <c r="CB746" s="252"/>
      <c r="CC746" s="252"/>
      <c r="CD746" s="252"/>
      <c r="CE746" s="252"/>
      <c r="CF746" s="252"/>
      <c r="CG746" s="252"/>
      <c r="CH746" s="252"/>
      <c r="CI746" s="252"/>
      <c r="CJ746" s="252"/>
      <c r="CK746" s="252"/>
      <c r="CL746" s="252"/>
      <c r="CM746" s="252"/>
      <c r="CN746" s="252"/>
      <c r="CO746" s="252"/>
      <c r="CP746" s="252"/>
      <c r="CQ746" s="252"/>
      <c r="CR746" s="252"/>
      <c r="CS746" s="252"/>
      <c r="CT746" s="252"/>
      <c r="CU746" s="252"/>
      <c r="CV746" s="252"/>
      <c r="CW746" s="252"/>
      <c r="CX746" s="252"/>
      <c r="CY746" s="252"/>
      <c r="CZ746" s="252"/>
      <c r="DA746" s="252"/>
      <c r="DB746" s="252"/>
      <c r="DC746" s="252"/>
      <c r="DD746" s="252"/>
      <c r="DE746" s="252"/>
      <c r="DF746" s="252"/>
      <c r="DG746" s="252"/>
      <c r="DH746" s="252"/>
      <c r="DI746" s="252"/>
      <c r="DJ746" s="252"/>
      <c r="DK746" s="252"/>
      <c r="DL746" s="252"/>
      <c r="DM746" s="252"/>
      <c r="DN746" s="252"/>
      <c r="DO746" s="252"/>
      <c r="DP746" s="252"/>
      <c r="DQ746" s="252"/>
      <c r="DR746" s="252"/>
      <c r="DS746" s="252"/>
      <c r="DT746" s="252"/>
      <c r="DU746" s="252"/>
      <c r="DV746" s="252"/>
      <c r="DW746" s="252"/>
      <c r="DX746" s="252"/>
      <c r="DY746" s="252"/>
      <c r="DZ746" s="252"/>
      <c r="EA746" s="252"/>
      <c r="EB746" s="252"/>
      <c r="EC746" s="252"/>
      <c r="ED746" s="252"/>
      <c r="EE746" s="252"/>
      <c r="EF746" s="252"/>
      <c r="EG746" s="252"/>
      <c r="EH746" s="252"/>
      <c r="EI746" s="252"/>
      <c r="EJ746" s="252"/>
      <c r="EK746" s="252"/>
      <c r="EL746" s="252"/>
      <c r="EM746" s="252"/>
      <c r="EN746" s="252"/>
      <c r="EO746" s="252"/>
      <c r="EP746" s="252"/>
      <c r="EQ746" s="252"/>
      <c r="ER746" s="252"/>
      <c r="ES746" s="252"/>
      <c r="ET746" s="252"/>
      <c r="EU746" s="252"/>
      <c r="EV746" s="252"/>
      <c r="EW746" s="252"/>
      <c r="EX746" s="252"/>
      <c r="EY746" s="252"/>
      <c r="EZ746" s="252"/>
      <c r="FA746" s="252"/>
      <c r="FB746" s="252"/>
      <c r="FC746" s="252"/>
      <c r="FD746" s="252"/>
      <c r="FE746" s="252"/>
      <c r="FF746" s="252"/>
      <c r="FG746" s="252"/>
      <c r="FH746" s="252"/>
      <c r="FI746" s="252"/>
      <c r="FJ746" s="252"/>
      <c r="FK746" s="252"/>
      <c r="FL746" s="252"/>
      <c r="FM746" s="252"/>
      <c r="FN746" s="252"/>
      <c r="FO746" s="252"/>
      <c r="FP746" s="252"/>
      <c r="FQ746" s="252"/>
      <c r="FR746" s="252"/>
      <c r="FS746" s="252"/>
      <c r="FT746" s="252"/>
      <c r="FU746" s="252"/>
      <c r="FV746" s="252"/>
      <c r="FW746" s="252"/>
      <c r="FX746" s="252"/>
      <c r="FY746" s="252"/>
      <c r="FZ746" s="252"/>
      <c r="GA746" s="252"/>
      <c r="GB746" s="252"/>
      <c r="GC746" s="252"/>
      <c r="GD746" s="252"/>
      <c r="GE746" s="252"/>
      <c r="GF746" s="252"/>
      <c r="GG746" s="252"/>
      <c r="GH746" s="252"/>
      <c r="GI746" s="252"/>
      <c r="GJ746" s="252"/>
      <c r="GK746" s="252"/>
      <c r="GL746" s="252"/>
      <c r="GM746" s="252"/>
      <c r="GN746" s="252"/>
      <c r="GO746" s="252"/>
      <c r="GP746" s="252"/>
      <c r="GQ746" s="252"/>
      <c r="GR746" s="252"/>
      <c r="GS746" s="252"/>
      <c r="GT746" s="252"/>
      <c r="GU746" s="252"/>
      <c r="GV746" s="252"/>
      <c r="GW746" s="252"/>
      <c r="GX746" s="252"/>
      <c r="GY746" s="252"/>
      <c r="GZ746" s="252"/>
      <c r="HA746" s="252"/>
      <c r="HB746" s="252"/>
      <c r="HC746" s="252"/>
      <c r="HD746" s="252"/>
      <c r="HE746" s="252"/>
      <c r="HF746" s="252"/>
      <c r="HG746" s="252"/>
      <c r="HH746" s="252"/>
      <c r="HI746" s="252"/>
      <c r="HJ746" s="252"/>
      <c r="HK746" s="252"/>
      <c r="HL746" s="252"/>
      <c r="HM746" s="252"/>
      <c r="HN746" s="252"/>
      <c r="HO746" s="252"/>
      <c r="HP746" s="252"/>
      <c r="HQ746" s="252"/>
      <c r="HR746" s="252"/>
      <c r="HS746" s="252"/>
      <c r="HT746" s="252"/>
      <c r="HU746" s="252"/>
      <c r="HV746" s="252"/>
      <c r="HW746" s="252"/>
      <c r="HX746" s="252"/>
      <c r="HY746" s="252"/>
      <c r="HZ746" s="252"/>
      <c r="IA746" s="252"/>
      <c r="IB746" s="252"/>
      <c r="IC746" s="252"/>
      <c r="ID746" s="252"/>
      <c r="IE746" s="252"/>
      <c r="IF746" s="252"/>
      <c r="IG746" s="252"/>
      <c r="IH746" s="252"/>
      <c r="II746" s="252"/>
      <c r="IJ746" s="252"/>
      <c r="IK746" s="252"/>
      <c r="IL746" s="252"/>
      <c r="IM746" s="252"/>
      <c r="IN746" s="252"/>
      <c r="IO746" s="252"/>
      <c r="IP746" s="252"/>
      <c r="IQ746" s="252"/>
      <c r="IR746" s="252"/>
      <c r="IS746" s="252"/>
      <c r="IT746" s="252"/>
      <c r="IU746" s="252"/>
      <c r="IV746" s="252"/>
      <c r="IW746" s="252"/>
    </row>
    <row r="747" spans="1:257" ht="12.95" customHeight="1">
      <c r="A747" s="76" t="s">
        <v>2136</v>
      </c>
      <c r="B747" s="460"/>
      <c r="C747" s="460"/>
      <c r="D747" s="209">
        <v>220026788</v>
      </c>
      <c r="E747" s="474" t="s">
        <v>1330</v>
      </c>
      <c r="F747" s="477">
        <v>22100415</v>
      </c>
      <c r="G747" s="482"/>
      <c r="H747" s="241" t="s">
        <v>2913</v>
      </c>
      <c r="I747" s="505" t="s">
        <v>2901</v>
      </c>
      <c r="J747" s="496" t="s">
        <v>2914</v>
      </c>
      <c r="K747" s="241" t="s">
        <v>150</v>
      </c>
      <c r="L747" s="531"/>
      <c r="M747" s="241"/>
      <c r="N747" s="540" t="s">
        <v>106</v>
      </c>
      <c r="O747" s="243" t="s">
        <v>107</v>
      </c>
      <c r="P747" s="241" t="s">
        <v>108</v>
      </c>
      <c r="Q747" s="243" t="s">
        <v>1094</v>
      </c>
      <c r="R747" s="241" t="s">
        <v>110</v>
      </c>
      <c r="S747" s="243" t="s">
        <v>107</v>
      </c>
      <c r="T747" s="496" t="s">
        <v>122</v>
      </c>
      <c r="U747" s="241" t="s">
        <v>112</v>
      </c>
      <c r="V747" s="243">
        <v>60</v>
      </c>
      <c r="W747" s="38" t="s">
        <v>113</v>
      </c>
      <c r="X747" s="540"/>
      <c r="Y747" s="243"/>
      <c r="Z747" s="243"/>
      <c r="AA747" s="244"/>
      <c r="AB747" s="245">
        <v>90</v>
      </c>
      <c r="AC747" s="245">
        <v>10</v>
      </c>
      <c r="AD747" s="246" t="s">
        <v>129</v>
      </c>
      <c r="AE747" s="498" t="s">
        <v>115</v>
      </c>
      <c r="AF747" s="247">
        <v>14</v>
      </c>
      <c r="AG747" s="104">
        <v>78760</v>
      </c>
      <c r="AH747" s="248">
        <f t="shared" si="51"/>
        <v>1102640</v>
      </c>
      <c r="AI747" s="249">
        <f t="shared" si="52"/>
        <v>1234956.8</v>
      </c>
      <c r="AJ747" s="250"/>
      <c r="AK747" s="250"/>
      <c r="AL747" s="250"/>
      <c r="AM747" s="251" t="s">
        <v>116</v>
      </c>
      <c r="AN747" s="651"/>
      <c r="AO747" s="649"/>
      <c r="AP747" s="241"/>
      <c r="AQ747" s="241"/>
      <c r="AR747" s="38" t="s">
        <v>2915</v>
      </c>
      <c r="AS747" s="241"/>
      <c r="AT747" s="241"/>
      <c r="AU747" s="241"/>
      <c r="AV747" s="90"/>
      <c r="AW747" s="90"/>
      <c r="AX747" s="90"/>
      <c r="AY747" s="90"/>
      <c r="AZ747" s="252"/>
      <c r="BA747" s="252"/>
      <c r="BB747" s="252"/>
      <c r="BC747" s="50">
        <v>672</v>
      </c>
      <c r="BD747" s="252"/>
      <c r="BE747" s="252"/>
      <c r="BF747" s="252"/>
      <c r="BG747" s="252"/>
      <c r="BH747" s="252"/>
      <c r="BI747" s="252"/>
      <c r="BJ747" s="252"/>
      <c r="BK747" s="252"/>
      <c r="BL747" s="252"/>
      <c r="BM747" s="252"/>
      <c r="BN747" s="252"/>
      <c r="BO747" s="252"/>
      <c r="BP747" s="252"/>
      <c r="BQ747" s="252"/>
      <c r="BR747" s="252"/>
      <c r="BS747" s="252"/>
      <c r="BT747" s="252"/>
      <c r="BU747" s="252"/>
      <c r="BV747" s="252"/>
      <c r="BW747" s="252"/>
      <c r="BX747" s="252"/>
      <c r="BY747" s="252"/>
      <c r="BZ747" s="252"/>
      <c r="CA747" s="252"/>
      <c r="CB747" s="252"/>
      <c r="CC747" s="252"/>
      <c r="CD747" s="252"/>
      <c r="CE747" s="252"/>
      <c r="CF747" s="252"/>
      <c r="CG747" s="252"/>
      <c r="CH747" s="252"/>
      <c r="CI747" s="252"/>
      <c r="CJ747" s="252"/>
      <c r="CK747" s="252"/>
      <c r="CL747" s="252"/>
      <c r="CM747" s="252"/>
      <c r="CN747" s="252"/>
      <c r="CO747" s="252"/>
      <c r="CP747" s="252"/>
      <c r="CQ747" s="252"/>
      <c r="CR747" s="252"/>
      <c r="CS747" s="252"/>
      <c r="CT747" s="252"/>
      <c r="CU747" s="252"/>
      <c r="CV747" s="252"/>
      <c r="CW747" s="252"/>
      <c r="CX747" s="252"/>
      <c r="CY747" s="252"/>
      <c r="CZ747" s="252"/>
      <c r="DA747" s="252"/>
      <c r="DB747" s="252"/>
      <c r="DC747" s="252"/>
      <c r="DD747" s="252"/>
      <c r="DE747" s="252"/>
      <c r="DF747" s="252"/>
      <c r="DG747" s="252"/>
      <c r="DH747" s="252"/>
      <c r="DI747" s="252"/>
      <c r="DJ747" s="252"/>
      <c r="DK747" s="252"/>
      <c r="DL747" s="252"/>
      <c r="DM747" s="252"/>
      <c r="DN747" s="252"/>
      <c r="DO747" s="252"/>
      <c r="DP747" s="252"/>
      <c r="DQ747" s="252"/>
      <c r="DR747" s="252"/>
      <c r="DS747" s="252"/>
      <c r="DT747" s="252"/>
      <c r="DU747" s="252"/>
      <c r="DV747" s="252"/>
      <c r="DW747" s="252"/>
      <c r="DX747" s="252"/>
      <c r="DY747" s="252"/>
      <c r="DZ747" s="252"/>
      <c r="EA747" s="252"/>
      <c r="EB747" s="252"/>
      <c r="EC747" s="252"/>
      <c r="ED747" s="252"/>
      <c r="EE747" s="252"/>
      <c r="EF747" s="252"/>
      <c r="EG747" s="252"/>
      <c r="EH747" s="252"/>
      <c r="EI747" s="252"/>
      <c r="EJ747" s="252"/>
      <c r="EK747" s="252"/>
      <c r="EL747" s="252"/>
      <c r="EM747" s="252"/>
      <c r="EN747" s="252"/>
      <c r="EO747" s="252"/>
      <c r="EP747" s="252"/>
      <c r="EQ747" s="252"/>
      <c r="ER747" s="252"/>
      <c r="ES747" s="252"/>
      <c r="ET747" s="252"/>
      <c r="EU747" s="252"/>
      <c r="EV747" s="252"/>
      <c r="EW747" s="252"/>
      <c r="EX747" s="252"/>
      <c r="EY747" s="252"/>
      <c r="EZ747" s="252"/>
      <c r="FA747" s="252"/>
      <c r="FB747" s="252"/>
      <c r="FC747" s="252"/>
      <c r="FD747" s="252"/>
      <c r="FE747" s="252"/>
      <c r="FF747" s="252"/>
      <c r="FG747" s="252"/>
      <c r="FH747" s="252"/>
      <c r="FI747" s="252"/>
      <c r="FJ747" s="252"/>
      <c r="FK747" s="252"/>
      <c r="FL747" s="252"/>
      <c r="FM747" s="252"/>
      <c r="FN747" s="252"/>
      <c r="FO747" s="252"/>
      <c r="FP747" s="252"/>
      <c r="FQ747" s="252"/>
      <c r="FR747" s="252"/>
      <c r="FS747" s="252"/>
      <c r="FT747" s="252"/>
      <c r="FU747" s="252"/>
      <c r="FV747" s="252"/>
      <c r="FW747" s="252"/>
      <c r="FX747" s="252"/>
      <c r="FY747" s="252"/>
      <c r="FZ747" s="252"/>
      <c r="GA747" s="252"/>
      <c r="GB747" s="252"/>
      <c r="GC747" s="252"/>
      <c r="GD747" s="252"/>
      <c r="GE747" s="252"/>
      <c r="GF747" s="252"/>
      <c r="GG747" s="252"/>
      <c r="GH747" s="252"/>
      <c r="GI747" s="252"/>
      <c r="GJ747" s="252"/>
      <c r="GK747" s="252"/>
      <c r="GL747" s="252"/>
      <c r="GM747" s="252"/>
      <c r="GN747" s="252"/>
      <c r="GO747" s="252"/>
      <c r="GP747" s="252"/>
      <c r="GQ747" s="252"/>
      <c r="GR747" s="252"/>
      <c r="GS747" s="252"/>
      <c r="GT747" s="252"/>
      <c r="GU747" s="252"/>
      <c r="GV747" s="252"/>
      <c r="GW747" s="252"/>
      <c r="GX747" s="252"/>
      <c r="GY747" s="252"/>
      <c r="GZ747" s="252"/>
      <c r="HA747" s="252"/>
      <c r="HB747" s="252"/>
      <c r="HC747" s="252"/>
      <c r="HD747" s="252"/>
      <c r="HE747" s="252"/>
      <c r="HF747" s="252"/>
      <c r="HG747" s="252"/>
      <c r="HH747" s="252"/>
      <c r="HI747" s="252"/>
      <c r="HJ747" s="252"/>
      <c r="HK747" s="252"/>
      <c r="HL747" s="252"/>
      <c r="HM747" s="252"/>
      <c r="HN747" s="252"/>
      <c r="HO747" s="252"/>
      <c r="HP747" s="252"/>
      <c r="HQ747" s="252"/>
      <c r="HR747" s="252"/>
      <c r="HS747" s="252"/>
      <c r="HT747" s="252"/>
      <c r="HU747" s="252"/>
      <c r="HV747" s="252"/>
      <c r="HW747" s="252"/>
      <c r="HX747" s="252"/>
      <c r="HY747" s="252"/>
      <c r="HZ747" s="252"/>
      <c r="IA747" s="252"/>
      <c r="IB747" s="252"/>
      <c r="IC747" s="252"/>
      <c r="ID747" s="252"/>
      <c r="IE747" s="252"/>
      <c r="IF747" s="252"/>
      <c r="IG747" s="252"/>
      <c r="IH747" s="252"/>
      <c r="II747" s="252"/>
      <c r="IJ747" s="252"/>
      <c r="IK747" s="252"/>
      <c r="IL747" s="252"/>
      <c r="IM747" s="252"/>
      <c r="IN747" s="252"/>
      <c r="IO747" s="252"/>
      <c r="IP747" s="252"/>
      <c r="IQ747" s="252"/>
      <c r="IR747" s="252"/>
      <c r="IS747" s="252"/>
      <c r="IT747" s="252"/>
      <c r="IU747" s="252"/>
      <c r="IV747" s="252"/>
      <c r="IW747" s="252"/>
    </row>
    <row r="748" spans="1:257" ht="12.95" customHeight="1">
      <c r="A748" s="76" t="s">
        <v>2136</v>
      </c>
      <c r="B748" s="460"/>
      <c r="C748" s="460"/>
      <c r="D748" s="209">
        <v>220027914</v>
      </c>
      <c r="E748" s="474" t="s">
        <v>1315</v>
      </c>
      <c r="F748" s="477">
        <v>22100498</v>
      </c>
      <c r="G748" s="482"/>
      <c r="H748" s="241" t="s">
        <v>2916</v>
      </c>
      <c r="I748" s="505" t="s">
        <v>2901</v>
      </c>
      <c r="J748" s="496" t="s">
        <v>2917</v>
      </c>
      <c r="K748" s="241" t="s">
        <v>150</v>
      </c>
      <c r="L748" s="531"/>
      <c r="M748" s="241"/>
      <c r="N748" s="540" t="s">
        <v>106</v>
      </c>
      <c r="O748" s="243" t="s">
        <v>107</v>
      </c>
      <c r="P748" s="241" t="s">
        <v>108</v>
      </c>
      <c r="Q748" s="243" t="s">
        <v>2156</v>
      </c>
      <c r="R748" s="241" t="s">
        <v>110</v>
      </c>
      <c r="S748" s="243" t="s">
        <v>107</v>
      </c>
      <c r="T748" s="496" t="s">
        <v>122</v>
      </c>
      <c r="U748" s="241" t="s">
        <v>112</v>
      </c>
      <c r="V748" s="243">
        <v>60</v>
      </c>
      <c r="W748" s="38" t="s">
        <v>113</v>
      </c>
      <c r="X748" s="540"/>
      <c r="Y748" s="243"/>
      <c r="Z748" s="243"/>
      <c r="AA748" s="244"/>
      <c r="AB748" s="245">
        <v>90</v>
      </c>
      <c r="AC748" s="245">
        <v>10</v>
      </c>
      <c r="AD748" s="246" t="s">
        <v>129</v>
      </c>
      <c r="AE748" s="498" t="s">
        <v>115</v>
      </c>
      <c r="AF748" s="247">
        <v>123</v>
      </c>
      <c r="AG748" s="104">
        <v>138300</v>
      </c>
      <c r="AH748" s="248">
        <f t="shared" si="51"/>
        <v>17010900</v>
      </c>
      <c r="AI748" s="249">
        <f t="shared" si="52"/>
        <v>19052208</v>
      </c>
      <c r="AJ748" s="250"/>
      <c r="AK748" s="250"/>
      <c r="AL748" s="250"/>
      <c r="AM748" s="251" t="s">
        <v>116</v>
      </c>
      <c r="AN748" s="649"/>
      <c r="AO748" s="649"/>
      <c r="AP748" s="241"/>
      <c r="AQ748" s="241"/>
      <c r="AR748" s="38" t="s">
        <v>2918</v>
      </c>
      <c r="AS748" s="241"/>
      <c r="AT748" s="241"/>
      <c r="AU748" s="241"/>
      <c r="AV748" s="90"/>
      <c r="AW748" s="90"/>
      <c r="AX748" s="90"/>
      <c r="AY748" s="90"/>
      <c r="AZ748" s="252"/>
      <c r="BA748" s="252"/>
      <c r="BB748" s="252"/>
      <c r="BC748" s="50">
        <v>673</v>
      </c>
      <c r="BD748" s="252"/>
      <c r="BE748" s="252"/>
      <c r="BF748" s="252"/>
      <c r="BG748" s="252"/>
      <c r="BH748" s="252"/>
      <c r="BI748" s="252"/>
      <c r="BJ748" s="252"/>
      <c r="BK748" s="252"/>
      <c r="BL748" s="252"/>
      <c r="BM748" s="252"/>
      <c r="BN748" s="252"/>
      <c r="BO748" s="252"/>
      <c r="BP748" s="252"/>
      <c r="BQ748" s="252"/>
      <c r="BR748" s="252"/>
      <c r="BS748" s="252"/>
      <c r="BT748" s="252"/>
      <c r="BU748" s="252"/>
      <c r="BV748" s="252"/>
      <c r="BW748" s="252"/>
      <c r="BX748" s="252"/>
      <c r="BY748" s="252"/>
      <c r="BZ748" s="252"/>
      <c r="CA748" s="252"/>
      <c r="CB748" s="252"/>
      <c r="CC748" s="252"/>
      <c r="CD748" s="252"/>
      <c r="CE748" s="252"/>
      <c r="CF748" s="252"/>
      <c r="CG748" s="252"/>
      <c r="CH748" s="252"/>
      <c r="CI748" s="252"/>
      <c r="CJ748" s="252"/>
      <c r="CK748" s="252"/>
      <c r="CL748" s="252"/>
      <c r="CM748" s="252"/>
      <c r="CN748" s="252"/>
      <c r="CO748" s="252"/>
      <c r="CP748" s="252"/>
      <c r="CQ748" s="252"/>
      <c r="CR748" s="252"/>
      <c r="CS748" s="252"/>
      <c r="CT748" s="252"/>
      <c r="CU748" s="252"/>
      <c r="CV748" s="252"/>
      <c r="CW748" s="252"/>
      <c r="CX748" s="252"/>
      <c r="CY748" s="252"/>
      <c r="CZ748" s="252"/>
      <c r="DA748" s="252"/>
      <c r="DB748" s="252"/>
      <c r="DC748" s="252"/>
      <c r="DD748" s="252"/>
      <c r="DE748" s="252"/>
      <c r="DF748" s="252"/>
      <c r="DG748" s="252"/>
      <c r="DH748" s="252"/>
      <c r="DI748" s="252"/>
      <c r="DJ748" s="252"/>
      <c r="DK748" s="252"/>
      <c r="DL748" s="252"/>
      <c r="DM748" s="252"/>
      <c r="DN748" s="252"/>
      <c r="DO748" s="252"/>
      <c r="DP748" s="252"/>
      <c r="DQ748" s="252"/>
      <c r="DR748" s="252"/>
      <c r="DS748" s="252"/>
      <c r="DT748" s="252"/>
      <c r="DU748" s="252"/>
      <c r="DV748" s="252"/>
      <c r="DW748" s="252"/>
      <c r="DX748" s="252"/>
      <c r="DY748" s="252"/>
      <c r="DZ748" s="252"/>
      <c r="EA748" s="252"/>
      <c r="EB748" s="252"/>
      <c r="EC748" s="252"/>
      <c r="ED748" s="252"/>
      <c r="EE748" s="252"/>
      <c r="EF748" s="252"/>
      <c r="EG748" s="252"/>
      <c r="EH748" s="252"/>
      <c r="EI748" s="252"/>
      <c r="EJ748" s="252"/>
      <c r="EK748" s="252"/>
      <c r="EL748" s="252"/>
      <c r="EM748" s="252"/>
      <c r="EN748" s="252"/>
      <c r="EO748" s="252"/>
      <c r="EP748" s="252"/>
      <c r="EQ748" s="252"/>
      <c r="ER748" s="252"/>
      <c r="ES748" s="252"/>
      <c r="ET748" s="252"/>
      <c r="EU748" s="252"/>
      <c r="EV748" s="252"/>
      <c r="EW748" s="252"/>
      <c r="EX748" s="252"/>
      <c r="EY748" s="252"/>
      <c r="EZ748" s="252"/>
      <c r="FA748" s="252"/>
      <c r="FB748" s="252"/>
      <c r="FC748" s="252"/>
      <c r="FD748" s="252"/>
      <c r="FE748" s="252"/>
      <c r="FF748" s="252"/>
      <c r="FG748" s="252"/>
      <c r="FH748" s="252"/>
      <c r="FI748" s="252"/>
      <c r="FJ748" s="252"/>
      <c r="FK748" s="252"/>
      <c r="FL748" s="252"/>
      <c r="FM748" s="252"/>
      <c r="FN748" s="252"/>
      <c r="FO748" s="252"/>
      <c r="FP748" s="252"/>
      <c r="FQ748" s="252"/>
      <c r="FR748" s="252"/>
      <c r="FS748" s="252"/>
      <c r="FT748" s="252"/>
      <c r="FU748" s="252"/>
      <c r="FV748" s="252"/>
      <c r="FW748" s="252"/>
      <c r="FX748" s="252"/>
      <c r="FY748" s="252"/>
      <c r="FZ748" s="252"/>
      <c r="GA748" s="252"/>
      <c r="GB748" s="252"/>
      <c r="GC748" s="252"/>
      <c r="GD748" s="252"/>
      <c r="GE748" s="252"/>
      <c r="GF748" s="252"/>
      <c r="GG748" s="252"/>
      <c r="GH748" s="252"/>
      <c r="GI748" s="252"/>
      <c r="GJ748" s="252"/>
      <c r="GK748" s="252"/>
      <c r="GL748" s="252"/>
      <c r="GM748" s="252"/>
      <c r="GN748" s="252"/>
      <c r="GO748" s="252"/>
      <c r="GP748" s="252"/>
      <c r="GQ748" s="252"/>
      <c r="GR748" s="252"/>
      <c r="GS748" s="252"/>
      <c r="GT748" s="252"/>
      <c r="GU748" s="252"/>
      <c r="GV748" s="252"/>
      <c r="GW748" s="252"/>
      <c r="GX748" s="252"/>
      <c r="GY748" s="252"/>
      <c r="GZ748" s="252"/>
      <c r="HA748" s="252"/>
      <c r="HB748" s="252"/>
      <c r="HC748" s="252"/>
      <c r="HD748" s="252"/>
      <c r="HE748" s="252"/>
      <c r="HF748" s="252"/>
      <c r="HG748" s="252"/>
      <c r="HH748" s="252"/>
      <c r="HI748" s="252"/>
      <c r="HJ748" s="252"/>
      <c r="HK748" s="252"/>
      <c r="HL748" s="252"/>
      <c r="HM748" s="252"/>
      <c r="HN748" s="252"/>
      <c r="HO748" s="252"/>
      <c r="HP748" s="252"/>
      <c r="HQ748" s="252"/>
      <c r="HR748" s="252"/>
      <c r="HS748" s="252"/>
      <c r="HT748" s="252"/>
      <c r="HU748" s="252"/>
      <c r="HV748" s="252"/>
      <c r="HW748" s="252"/>
      <c r="HX748" s="252"/>
      <c r="HY748" s="252"/>
      <c r="HZ748" s="252"/>
      <c r="IA748" s="252"/>
      <c r="IB748" s="252"/>
      <c r="IC748" s="252"/>
      <c r="ID748" s="252"/>
      <c r="IE748" s="252"/>
      <c r="IF748" s="252"/>
      <c r="IG748" s="252"/>
      <c r="IH748" s="252"/>
      <c r="II748" s="252"/>
      <c r="IJ748" s="252"/>
      <c r="IK748" s="252"/>
      <c r="IL748" s="252"/>
      <c r="IM748" s="252"/>
      <c r="IN748" s="252"/>
      <c r="IO748" s="252"/>
      <c r="IP748" s="252"/>
      <c r="IQ748" s="252"/>
      <c r="IR748" s="252"/>
      <c r="IS748" s="252"/>
      <c r="IT748" s="252"/>
      <c r="IU748" s="252"/>
      <c r="IV748" s="252"/>
      <c r="IW748" s="252"/>
    </row>
    <row r="749" spans="1:257" ht="12.95" customHeight="1">
      <c r="A749" s="76" t="s">
        <v>2136</v>
      </c>
      <c r="B749" s="460"/>
      <c r="C749" s="460"/>
      <c r="D749" s="209">
        <v>220023135</v>
      </c>
      <c r="E749" s="474" t="s">
        <v>1316</v>
      </c>
      <c r="F749" s="477">
        <v>22100499</v>
      </c>
      <c r="G749" s="482"/>
      <c r="H749" s="241" t="s">
        <v>2919</v>
      </c>
      <c r="I749" s="505" t="s">
        <v>2901</v>
      </c>
      <c r="J749" s="496" t="s">
        <v>2920</v>
      </c>
      <c r="K749" s="241" t="s">
        <v>150</v>
      </c>
      <c r="L749" s="531"/>
      <c r="M749" s="241"/>
      <c r="N749" s="540" t="s">
        <v>106</v>
      </c>
      <c r="O749" s="243" t="s">
        <v>107</v>
      </c>
      <c r="P749" s="241" t="s">
        <v>108</v>
      </c>
      <c r="Q749" s="243" t="s">
        <v>2156</v>
      </c>
      <c r="R749" s="241" t="s">
        <v>110</v>
      </c>
      <c r="S749" s="243" t="s">
        <v>107</v>
      </c>
      <c r="T749" s="496" t="s">
        <v>122</v>
      </c>
      <c r="U749" s="241" t="s">
        <v>112</v>
      </c>
      <c r="V749" s="243">
        <v>60</v>
      </c>
      <c r="W749" s="38" t="s">
        <v>113</v>
      </c>
      <c r="X749" s="540"/>
      <c r="Y749" s="243"/>
      <c r="Z749" s="243"/>
      <c r="AA749" s="244"/>
      <c r="AB749" s="245">
        <v>90</v>
      </c>
      <c r="AC749" s="245">
        <v>10</v>
      </c>
      <c r="AD749" s="246" t="s">
        <v>129</v>
      </c>
      <c r="AE749" s="498" t="s">
        <v>115</v>
      </c>
      <c r="AF749" s="247">
        <v>10</v>
      </c>
      <c r="AG749" s="104">
        <v>18245</v>
      </c>
      <c r="AH749" s="248">
        <f t="shared" si="51"/>
        <v>182450</v>
      </c>
      <c r="AI749" s="249">
        <f t="shared" si="52"/>
        <v>204344.00000000003</v>
      </c>
      <c r="AJ749" s="250"/>
      <c r="AK749" s="250"/>
      <c r="AL749" s="631"/>
      <c r="AM749" s="251" t="s">
        <v>116</v>
      </c>
      <c r="AN749" s="646"/>
      <c r="AO749" s="649"/>
      <c r="AP749" s="241"/>
      <c r="AQ749" s="241"/>
      <c r="AR749" s="38" t="s">
        <v>2921</v>
      </c>
      <c r="AS749" s="241"/>
      <c r="AT749" s="241"/>
      <c r="AU749" s="241"/>
      <c r="AV749" s="90"/>
      <c r="AW749" s="90"/>
      <c r="AX749" s="90"/>
      <c r="AY749" s="90"/>
      <c r="AZ749" s="252"/>
      <c r="BA749" s="252"/>
      <c r="BB749" s="252"/>
      <c r="BC749" s="50">
        <v>674</v>
      </c>
      <c r="BD749" s="252"/>
      <c r="BE749" s="252"/>
      <c r="BF749" s="252"/>
      <c r="BG749" s="252"/>
      <c r="BH749" s="252"/>
      <c r="BI749" s="252"/>
      <c r="BJ749" s="252"/>
      <c r="BK749" s="252"/>
      <c r="BL749" s="252"/>
      <c r="BM749" s="252"/>
      <c r="BN749" s="252"/>
      <c r="BO749" s="252"/>
      <c r="BP749" s="252"/>
      <c r="BQ749" s="252"/>
      <c r="BR749" s="252"/>
      <c r="BS749" s="252"/>
      <c r="BT749" s="252"/>
      <c r="BU749" s="252"/>
      <c r="BV749" s="252"/>
      <c r="BW749" s="252"/>
      <c r="BX749" s="252"/>
      <c r="BY749" s="252"/>
      <c r="BZ749" s="252"/>
      <c r="CA749" s="252"/>
      <c r="CB749" s="252"/>
      <c r="CC749" s="252"/>
      <c r="CD749" s="252"/>
      <c r="CE749" s="252"/>
      <c r="CF749" s="252"/>
      <c r="CG749" s="252"/>
      <c r="CH749" s="252"/>
      <c r="CI749" s="252"/>
      <c r="CJ749" s="252"/>
      <c r="CK749" s="252"/>
      <c r="CL749" s="252"/>
      <c r="CM749" s="252"/>
      <c r="CN749" s="252"/>
      <c r="CO749" s="252"/>
      <c r="CP749" s="252"/>
      <c r="CQ749" s="252"/>
      <c r="CR749" s="252"/>
      <c r="CS749" s="252"/>
      <c r="CT749" s="252"/>
      <c r="CU749" s="252"/>
      <c r="CV749" s="252"/>
      <c r="CW749" s="252"/>
      <c r="CX749" s="252"/>
      <c r="CY749" s="252"/>
      <c r="CZ749" s="252"/>
      <c r="DA749" s="252"/>
      <c r="DB749" s="252"/>
      <c r="DC749" s="252"/>
      <c r="DD749" s="252"/>
      <c r="DE749" s="252"/>
      <c r="DF749" s="252"/>
      <c r="DG749" s="252"/>
      <c r="DH749" s="252"/>
      <c r="DI749" s="252"/>
      <c r="DJ749" s="252"/>
      <c r="DK749" s="252"/>
      <c r="DL749" s="252"/>
      <c r="DM749" s="252"/>
      <c r="DN749" s="252"/>
      <c r="DO749" s="252"/>
      <c r="DP749" s="252"/>
      <c r="DQ749" s="252"/>
      <c r="DR749" s="252"/>
      <c r="DS749" s="252"/>
      <c r="DT749" s="252"/>
      <c r="DU749" s="252"/>
      <c r="DV749" s="252"/>
      <c r="DW749" s="252"/>
      <c r="DX749" s="252"/>
      <c r="DY749" s="252"/>
      <c r="DZ749" s="252"/>
      <c r="EA749" s="252"/>
      <c r="EB749" s="252"/>
      <c r="EC749" s="252"/>
      <c r="ED749" s="252"/>
      <c r="EE749" s="252"/>
      <c r="EF749" s="252"/>
      <c r="EG749" s="252"/>
      <c r="EH749" s="252"/>
      <c r="EI749" s="252"/>
      <c r="EJ749" s="252"/>
      <c r="EK749" s="252"/>
      <c r="EL749" s="252"/>
      <c r="EM749" s="252"/>
      <c r="EN749" s="252"/>
      <c r="EO749" s="252"/>
      <c r="EP749" s="252"/>
      <c r="EQ749" s="252"/>
      <c r="ER749" s="252"/>
      <c r="ES749" s="252"/>
      <c r="ET749" s="252"/>
      <c r="EU749" s="252"/>
      <c r="EV749" s="252"/>
      <c r="EW749" s="252"/>
      <c r="EX749" s="252"/>
      <c r="EY749" s="252"/>
      <c r="EZ749" s="252"/>
      <c r="FA749" s="252"/>
      <c r="FB749" s="252"/>
      <c r="FC749" s="252"/>
      <c r="FD749" s="252"/>
      <c r="FE749" s="252"/>
      <c r="FF749" s="252"/>
      <c r="FG749" s="252"/>
      <c r="FH749" s="252"/>
      <c r="FI749" s="252"/>
      <c r="FJ749" s="252"/>
      <c r="FK749" s="252"/>
      <c r="FL749" s="252"/>
      <c r="FM749" s="252"/>
      <c r="FN749" s="252"/>
      <c r="FO749" s="252"/>
      <c r="FP749" s="252"/>
      <c r="FQ749" s="252"/>
      <c r="FR749" s="252"/>
      <c r="FS749" s="252"/>
      <c r="FT749" s="252"/>
      <c r="FU749" s="252"/>
      <c r="FV749" s="252"/>
      <c r="FW749" s="252"/>
      <c r="FX749" s="252"/>
      <c r="FY749" s="252"/>
      <c r="FZ749" s="252"/>
      <c r="GA749" s="252"/>
      <c r="GB749" s="252"/>
      <c r="GC749" s="252"/>
      <c r="GD749" s="252"/>
      <c r="GE749" s="252"/>
      <c r="GF749" s="252"/>
      <c r="GG749" s="252"/>
      <c r="GH749" s="252"/>
      <c r="GI749" s="252"/>
      <c r="GJ749" s="252"/>
      <c r="GK749" s="252"/>
      <c r="GL749" s="252"/>
      <c r="GM749" s="252"/>
      <c r="GN749" s="252"/>
      <c r="GO749" s="252"/>
      <c r="GP749" s="252"/>
      <c r="GQ749" s="252"/>
      <c r="GR749" s="252"/>
      <c r="GS749" s="252"/>
      <c r="GT749" s="252"/>
      <c r="GU749" s="252"/>
      <c r="GV749" s="252"/>
      <c r="GW749" s="252"/>
      <c r="GX749" s="252"/>
      <c r="GY749" s="252"/>
      <c r="GZ749" s="252"/>
      <c r="HA749" s="252"/>
      <c r="HB749" s="252"/>
      <c r="HC749" s="252"/>
      <c r="HD749" s="252"/>
      <c r="HE749" s="252"/>
      <c r="HF749" s="252"/>
      <c r="HG749" s="252"/>
      <c r="HH749" s="252"/>
      <c r="HI749" s="252"/>
      <c r="HJ749" s="252"/>
      <c r="HK749" s="252"/>
      <c r="HL749" s="252"/>
      <c r="HM749" s="252"/>
      <c r="HN749" s="252"/>
      <c r="HO749" s="252"/>
      <c r="HP749" s="252"/>
      <c r="HQ749" s="252"/>
      <c r="HR749" s="252"/>
      <c r="HS749" s="252"/>
      <c r="HT749" s="252"/>
      <c r="HU749" s="252"/>
      <c r="HV749" s="252"/>
      <c r="HW749" s="252"/>
      <c r="HX749" s="252"/>
      <c r="HY749" s="252"/>
      <c r="HZ749" s="252"/>
      <c r="IA749" s="252"/>
      <c r="IB749" s="252"/>
      <c r="IC749" s="252"/>
      <c r="ID749" s="252"/>
      <c r="IE749" s="252"/>
      <c r="IF749" s="252"/>
      <c r="IG749" s="252"/>
      <c r="IH749" s="252"/>
      <c r="II749" s="252"/>
      <c r="IJ749" s="252"/>
      <c r="IK749" s="252"/>
      <c r="IL749" s="252"/>
      <c r="IM749" s="252"/>
      <c r="IN749" s="252"/>
      <c r="IO749" s="252"/>
      <c r="IP749" s="252"/>
      <c r="IQ749" s="252"/>
      <c r="IR749" s="252"/>
      <c r="IS749" s="252"/>
      <c r="IT749" s="252"/>
      <c r="IU749" s="252"/>
      <c r="IV749" s="252"/>
      <c r="IW749" s="252"/>
    </row>
    <row r="750" spans="1:257" ht="12.95" customHeight="1">
      <c r="A750" s="76" t="s">
        <v>2136</v>
      </c>
      <c r="B750" s="460"/>
      <c r="C750" s="460"/>
      <c r="D750" s="209">
        <v>220030252</v>
      </c>
      <c r="E750" s="474" t="s">
        <v>1317</v>
      </c>
      <c r="F750" s="477">
        <v>22100500</v>
      </c>
      <c r="G750" s="482"/>
      <c r="H750" s="241" t="s">
        <v>2922</v>
      </c>
      <c r="I750" s="505" t="s">
        <v>2901</v>
      </c>
      <c r="J750" s="496" t="s">
        <v>2923</v>
      </c>
      <c r="K750" s="241" t="s">
        <v>150</v>
      </c>
      <c r="L750" s="531"/>
      <c r="M750" s="241"/>
      <c r="N750" s="540" t="s">
        <v>106</v>
      </c>
      <c r="O750" s="243" t="s">
        <v>107</v>
      </c>
      <c r="P750" s="241" t="s">
        <v>108</v>
      </c>
      <c r="Q750" s="243" t="s">
        <v>2156</v>
      </c>
      <c r="R750" s="241" t="s">
        <v>110</v>
      </c>
      <c r="S750" s="243" t="s">
        <v>107</v>
      </c>
      <c r="T750" s="241" t="s">
        <v>122</v>
      </c>
      <c r="U750" s="241" t="s">
        <v>112</v>
      </c>
      <c r="V750" s="243">
        <v>60</v>
      </c>
      <c r="W750" s="38" t="s">
        <v>113</v>
      </c>
      <c r="X750" s="540"/>
      <c r="Y750" s="243"/>
      <c r="Z750" s="243"/>
      <c r="AA750" s="244"/>
      <c r="AB750" s="245">
        <v>90</v>
      </c>
      <c r="AC750" s="245">
        <v>10</v>
      </c>
      <c r="AD750" s="246" t="s">
        <v>129</v>
      </c>
      <c r="AE750" s="498" t="s">
        <v>115</v>
      </c>
      <c r="AF750" s="247">
        <v>2</v>
      </c>
      <c r="AG750" s="104">
        <v>37095</v>
      </c>
      <c r="AH750" s="248">
        <f t="shared" si="51"/>
        <v>74190</v>
      </c>
      <c r="AI750" s="249">
        <f t="shared" si="52"/>
        <v>83092.800000000003</v>
      </c>
      <c r="AJ750" s="250"/>
      <c r="AK750" s="250"/>
      <c r="AL750" s="631"/>
      <c r="AM750" s="251" t="s">
        <v>116</v>
      </c>
      <c r="AN750" s="498"/>
      <c r="AO750" s="568"/>
      <c r="AP750" s="241"/>
      <c r="AQ750" s="241"/>
      <c r="AR750" s="38" t="s">
        <v>2924</v>
      </c>
      <c r="AS750" s="241"/>
      <c r="AT750" s="241"/>
      <c r="AU750" s="241"/>
      <c r="AV750" s="90"/>
      <c r="AW750" s="90"/>
      <c r="AX750" s="90"/>
      <c r="AY750" s="90"/>
      <c r="AZ750" s="252"/>
      <c r="BA750" s="252"/>
      <c r="BB750" s="252"/>
      <c r="BC750" s="50">
        <v>675</v>
      </c>
      <c r="BD750" s="252"/>
      <c r="BE750" s="252"/>
      <c r="BF750" s="252"/>
      <c r="BG750" s="252"/>
      <c r="BH750" s="252"/>
      <c r="BI750" s="252"/>
      <c r="BJ750" s="252"/>
      <c r="BK750" s="252"/>
      <c r="BL750" s="252"/>
      <c r="BM750" s="252"/>
      <c r="BN750" s="252"/>
      <c r="BO750" s="252"/>
      <c r="BP750" s="252"/>
      <c r="BQ750" s="252"/>
      <c r="BR750" s="252"/>
      <c r="BS750" s="252"/>
      <c r="BT750" s="252"/>
      <c r="BU750" s="252"/>
      <c r="BV750" s="252"/>
      <c r="BW750" s="252"/>
      <c r="BX750" s="252"/>
      <c r="BY750" s="252"/>
      <c r="BZ750" s="252"/>
      <c r="CA750" s="252"/>
      <c r="CB750" s="252"/>
      <c r="CC750" s="252"/>
      <c r="CD750" s="252"/>
      <c r="CE750" s="252"/>
      <c r="CF750" s="252"/>
      <c r="CG750" s="252"/>
      <c r="CH750" s="252"/>
      <c r="CI750" s="252"/>
      <c r="CJ750" s="252"/>
      <c r="CK750" s="252"/>
      <c r="CL750" s="252"/>
      <c r="CM750" s="252"/>
      <c r="CN750" s="252"/>
      <c r="CO750" s="252"/>
      <c r="CP750" s="252"/>
      <c r="CQ750" s="252"/>
      <c r="CR750" s="252"/>
      <c r="CS750" s="252"/>
      <c r="CT750" s="252"/>
      <c r="CU750" s="252"/>
      <c r="CV750" s="252"/>
      <c r="CW750" s="252"/>
      <c r="CX750" s="252"/>
      <c r="CY750" s="252"/>
      <c r="CZ750" s="252"/>
      <c r="DA750" s="252"/>
      <c r="DB750" s="252"/>
      <c r="DC750" s="252"/>
      <c r="DD750" s="252"/>
      <c r="DE750" s="252"/>
      <c r="DF750" s="252"/>
      <c r="DG750" s="252"/>
      <c r="DH750" s="252"/>
      <c r="DI750" s="252"/>
      <c r="DJ750" s="252"/>
      <c r="DK750" s="252"/>
      <c r="DL750" s="252"/>
      <c r="DM750" s="252"/>
      <c r="DN750" s="252"/>
      <c r="DO750" s="252"/>
      <c r="DP750" s="252"/>
      <c r="DQ750" s="252"/>
      <c r="DR750" s="252"/>
      <c r="DS750" s="252"/>
      <c r="DT750" s="252"/>
      <c r="DU750" s="252"/>
      <c r="DV750" s="252"/>
      <c r="DW750" s="252"/>
      <c r="DX750" s="252"/>
      <c r="DY750" s="252"/>
      <c r="DZ750" s="252"/>
      <c r="EA750" s="252"/>
      <c r="EB750" s="252"/>
      <c r="EC750" s="252"/>
      <c r="ED750" s="252"/>
      <c r="EE750" s="252"/>
      <c r="EF750" s="252"/>
      <c r="EG750" s="252"/>
      <c r="EH750" s="252"/>
      <c r="EI750" s="252"/>
      <c r="EJ750" s="252"/>
      <c r="EK750" s="252"/>
      <c r="EL750" s="252"/>
      <c r="EM750" s="252"/>
      <c r="EN750" s="252"/>
      <c r="EO750" s="252"/>
      <c r="EP750" s="252"/>
      <c r="EQ750" s="252"/>
      <c r="ER750" s="252"/>
      <c r="ES750" s="252"/>
      <c r="ET750" s="252"/>
      <c r="EU750" s="252"/>
      <c r="EV750" s="252"/>
      <c r="EW750" s="252"/>
      <c r="EX750" s="252"/>
      <c r="EY750" s="252"/>
      <c r="EZ750" s="252"/>
      <c r="FA750" s="252"/>
      <c r="FB750" s="252"/>
      <c r="FC750" s="252"/>
      <c r="FD750" s="252"/>
      <c r="FE750" s="252"/>
      <c r="FF750" s="252"/>
      <c r="FG750" s="252"/>
      <c r="FH750" s="252"/>
      <c r="FI750" s="252"/>
      <c r="FJ750" s="252"/>
      <c r="FK750" s="252"/>
      <c r="FL750" s="252"/>
      <c r="FM750" s="252"/>
      <c r="FN750" s="252"/>
      <c r="FO750" s="252"/>
      <c r="FP750" s="252"/>
      <c r="FQ750" s="252"/>
      <c r="FR750" s="252"/>
      <c r="FS750" s="252"/>
      <c r="FT750" s="252"/>
      <c r="FU750" s="252"/>
      <c r="FV750" s="252"/>
      <c r="FW750" s="252"/>
      <c r="FX750" s="252"/>
      <c r="FY750" s="252"/>
      <c r="FZ750" s="252"/>
      <c r="GA750" s="252"/>
      <c r="GB750" s="252"/>
      <c r="GC750" s="252"/>
      <c r="GD750" s="252"/>
      <c r="GE750" s="252"/>
      <c r="GF750" s="252"/>
      <c r="GG750" s="252"/>
      <c r="GH750" s="252"/>
      <c r="GI750" s="252"/>
      <c r="GJ750" s="252"/>
      <c r="GK750" s="252"/>
      <c r="GL750" s="252"/>
      <c r="GM750" s="252"/>
      <c r="GN750" s="252"/>
      <c r="GO750" s="252"/>
      <c r="GP750" s="252"/>
      <c r="GQ750" s="252"/>
      <c r="GR750" s="252"/>
      <c r="GS750" s="252"/>
      <c r="GT750" s="252"/>
      <c r="GU750" s="252"/>
      <c r="GV750" s="252"/>
      <c r="GW750" s="252"/>
      <c r="GX750" s="252"/>
      <c r="GY750" s="252"/>
      <c r="GZ750" s="252"/>
      <c r="HA750" s="252"/>
      <c r="HB750" s="252"/>
      <c r="HC750" s="252"/>
      <c r="HD750" s="252"/>
      <c r="HE750" s="252"/>
      <c r="HF750" s="252"/>
      <c r="HG750" s="252"/>
      <c r="HH750" s="252"/>
      <c r="HI750" s="252"/>
      <c r="HJ750" s="252"/>
      <c r="HK750" s="252"/>
      <c r="HL750" s="252"/>
      <c r="HM750" s="252"/>
      <c r="HN750" s="252"/>
      <c r="HO750" s="252"/>
      <c r="HP750" s="252"/>
      <c r="HQ750" s="252"/>
      <c r="HR750" s="252"/>
      <c r="HS750" s="252"/>
      <c r="HT750" s="252"/>
      <c r="HU750" s="252"/>
      <c r="HV750" s="252"/>
      <c r="HW750" s="252"/>
      <c r="HX750" s="252"/>
      <c r="HY750" s="252"/>
      <c r="HZ750" s="252"/>
      <c r="IA750" s="252"/>
      <c r="IB750" s="252"/>
      <c r="IC750" s="252"/>
      <c r="ID750" s="252"/>
      <c r="IE750" s="252"/>
      <c r="IF750" s="252"/>
      <c r="IG750" s="252"/>
      <c r="IH750" s="252"/>
      <c r="II750" s="252"/>
      <c r="IJ750" s="252"/>
      <c r="IK750" s="252"/>
      <c r="IL750" s="252"/>
      <c r="IM750" s="252"/>
      <c r="IN750" s="252"/>
      <c r="IO750" s="252"/>
      <c r="IP750" s="252"/>
      <c r="IQ750" s="252"/>
      <c r="IR750" s="252"/>
      <c r="IS750" s="252"/>
      <c r="IT750" s="252"/>
      <c r="IU750" s="252"/>
      <c r="IV750" s="252"/>
      <c r="IW750" s="252"/>
    </row>
    <row r="751" spans="1:257" ht="12.95" customHeight="1">
      <c r="A751" s="76" t="s">
        <v>2136</v>
      </c>
      <c r="B751" s="460"/>
      <c r="C751" s="460"/>
      <c r="D751" s="209">
        <v>220000602</v>
      </c>
      <c r="E751" s="474" t="s">
        <v>1323</v>
      </c>
      <c r="F751" s="477">
        <v>22100501</v>
      </c>
      <c r="G751" s="482"/>
      <c r="H751" s="241" t="s">
        <v>2925</v>
      </c>
      <c r="I751" s="505" t="s">
        <v>2901</v>
      </c>
      <c r="J751" s="496" t="s">
        <v>2926</v>
      </c>
      <c r="K751" s="241" t="s">
        <v>150</v>
      </c>
      <c r="L751" s="531"/>
      <c r="M751" s="241"/>
      <c r="N751" s="540" t="s">
        <v>106</v>
      </c>
      <c r="O751" s="243" t="s">
        <v>107</v>
      </c>
      <c r="P751" s="241" t="s">
        <v>108</v>
      </c>
      <c r="Q751" s="243" t="s">
        <v>2156</v>
      </c>
      <c r="R751" s="241" t="s">
        <v>110</v>
      </c>
      <c r="S751" s="243" t="s">
        <v>107</v>
      </c>
      <c r="T751" s="241" t="s">
        <v>122</v>
      </c>
      <c r="U751" s="241" t="s">
        <v>112</v>
      </c>
      <c r="V751" s="243">
        <v>60</v>
      </c>
      <c r="W751" s="38" t="s">
        <v>113</v>
      </c>
      <c r="X751" s="540"/>
      <c r="Y751" s="243"/>
      <c r="Z751" s="243"/>
      <c r="AA751" s="244"/>
      <c r="AB751" s="245">
        <v>90</v>
      </c>
      <c r="AC751" s="245">
        <v>10</v>
      </c>
      <c r="AD751" s="246" t="s">
        <v>129</v>
      </c>
      <c r="AE751" s="498" t="s">
        <v>115</v>
      </c>
      <c r="AF751" s="247">
        <v>10</v>
      </c>
      <c r="AG751" s="104">
        <v>152470</v>
      </c>
      <c r="AH751" s="248">
        <f t="shared" si="51"/>
        <v>1524700</v>
      </c>
      <c r="AI751" s="249">
        <f t="shared" si="52"/>
        <v>1707664.0000000002</v>
      </c>
      <c r="AJ751" s="250"/>
      <c r="AK751" s="250"/>
      <c r="AL751" s="631"/>
      <c r="AM751" s="251" t="s">
        <v>116</v>
      </c>
      <c r="AN751" s="241"/>
      <c r="AO751" s="241"/>
      <c r="AP751" s="241"/>
      <c r="AQ751" s="241"/>
      <c r="AR751" s="38" t="s">
        <v>2927</v>
      </c>
      <c r="AS751" s="241"/>
      <c r="AT751" s="241"/>
      <c r="AU751" s="241"/>
      <c r="AV751" s="90"/>
      <c r="AW751" s="90"/>
      <c r="AX751" s="90"/>
      <c r="AY751" s="90"/>
      <c r="AZ751" s="252"/>
      <c r="BA751" s="252"/>
      <c r="BB751" s="252"/>
      <c r="BC751" s="50">
        <v>676</v>
      </c>
      <c r="BD751" s="252"/>
      <c r="BE751" s="252"/>
      <c r="BF751" s="252"/>
      <c r="BG751" s="252"/>
      <c r="BH751" s="252"/>
      <c r="BI751" s="252"/>
      <c r="BJ751" s="252"/>
      <c r="BK751" s="252"/>
      <c r="BL751" s="252"/>
      <c r="BM751" s="252"/>
      <c r="BN751" s="252"/>
      <c r="BO751" s="252"/>
      <c r="BP751" s="252"/>
      <c r="BQ751" s="252"/>
      <c r="BR751" s="252"/>
      <c r="BS751" s="252"/>
      <c r="BT751" s="252"/>
      <c r="BU751" s="252"/>
      <c r="BV751" s="252"/>
      <c r="BW751" s="252"/>
      <c r="BX751" s="252"/>
      <c r="BY751" s="252"/>
      <c r="BZ751" s="252"/>
      <c r="CA751" s="252"/>
      <c r="CB751" s="252"/>
      <c r="CC751" s="252"/>
      <c r="CD751" s="252"/>
      <c r="CE751" s="252"/>
      <c r="CF751" s="252"/>
      <c r="CG751" s="252"/>
      <c r="CH751" s="252"/>
      <c r="CI751" s="252"/>
      <c r="CJ751" s="252"/>
      <c r="CK751" s="252"/>
      <c r="CL751" s="252"/>
      <c r="CM751" s="252"/>
      <c r="CN751" s="252"/>
      <c r="CO751" s="252"/>
      <c r="CP751" s="252"/>
      <c r="CQ751" s="252"/>
      <c r="CR751" s="252"/>
      <c r="CS751" s="252"/>
      <c r="CT751" s="252"/>
      <c r="CU751" s="252"/>
      <c r="CV751" s="252"/>
      <c r="CW751" s="252"/>
      <c r="CX751" s="252"/>
      <c r="CY751" s="252"/>
      <c r="CZ751" s="252"/>
      <c r="DA751" s="252"/>
      <c r="DB751" s="252"/>
      <c r="DC751" s="252"/>
      <c r="DD751" s="252"/>
      <c r="DE751" s="252"/>
      <c r="DF751" s="252"/>
      <c r="DG751" s="252"/>
      <c r="DH751" s="252"/>
      <c r="DI751" s="252"/>
      <c r="DJ751" s="252"/>
      <c r="DK751" s="252"/>
      <c r="DL751" s="252"/>
      <c r="DM751" s="252"/>
      <c r="DN751" s="252"/>
      <c r="DO751" s="252"/>
      <c r="DP751" s="252"/>
      <c r="DQ751" s="252"/>
      <c r="DR751" s="252"/>
      <c r="DS751" s="252"/>
      <c r="DT751" s="252"/>
      <c r="DU751" s="252"/>
      <c r="DV751" s="252"/>
      <c r="DW751" s="252"/>
      <c r="DX751" s="252"/>
      <c r="DY751" s="252"/>
      <c r="DZ751" s="252"/>
      <c r="EA751" s="252"/>
      <c r="EB751" s="252"/>
      <c r="EC751" s="252"/>
      <c r="ED751" s="252"/>
      <c r="EE751" s="252"/>
      <c r="EF751" s="252"/>
      <c r="EG751" s="252"/>
      <c r="EH751" s="252"/>
      <c r="EI751" s="252"/>
      <c r="EJ751" s="252"/>
      <c r="EK751" s="252"/>
      <c r="EL751" s="252"/>
      <c r="EM751" s="252"/>
      <c r="EN751" s="252"/>
      <c r="EO751" s="252"/>
      <c r="EP751" s="252"/>
      <c r="EQ751" s="252"/>
      <c r="ER751" s="252"/>
      <c r="ES751" s="252"/>
      <c r="ET751" s="252"/>
      <c r="EU751" s="252"/>
      <c r="EV751" s="252"/>
      <c r="EW751" s="252"/>
      <c r="EX751" s="252"/>
      <c r="EY751" s="252"/>
      <c r="EZ751" s="252"/>
      <c r="FA751" s="252"/>
      <c r="FB751" s="252"/>
      <c r="FC751" s="252"/>
      <c r="FD751" s="252"/>
      <c r="FE751" s="252"/>
      <c r="FF751" s="252"/>
      <c r="FG751" s="252"/>
      <c r="FH751" s="252"/>
      <c r="FI751" s="252"/>
      <c r="FJ751" s="252"/>
      <c r="FK751" s="252"/>
      <c r="FL751" s="252"/>
      <c r="FM751" s="252"/>
      <c r="FN751" s="252"/>
      <c r="FO751" s="252"/>
      <c r="FP751" s="252"/>
      <c r="FQ751" s="252"/>
      <c r="FR751" s="252"/>
      <c r="FS751" s="252"/>
      <c r="FT751" s="252"/>
      <c r="FU751" s="252"/>
      <c r="FV751" s="252"/>
      <c r="FW751" s="252"/>
      <c r="FX751" s="252"/>
      <c r="FY751" s="252"/>
      <c r="FZ751" s="252"/>
      <c r="GA751" s="252"/>
      <c r="GB751" s="252"/>
      <c r="GC751" s="252"/>
      <c r="GD751" s="252"/>
      <c r="GE751" s="252"/>
      <c r="GF751" s="252"/>
      <c r="GG751" s="252"/>
      <c r="GH751" s="252"/>
      <c r="GI751" s="252"/>
      <c r="GJ751" s="252"/>
      <c r="GK751" s="252"/>
      <c r="GL751" s="252"/>
      <c r="GM751" s="252"/>
      <c r="GN751" s="252"/>
      <c r="GO751" s="252"/>
      <c r="GP751" s="252"/>
      <c r="GQ751" s="252"/>
      <c r="GR751" s="252"/>
      <c r="GS751" s="252"/>
      <c r="GT751" s="252"/>
      <c r="GU751" s="252"/>
      <c r="GV751" s="252"/>
      <c r="GW751" s="252"/>
      <c r="GX751" s="252"/>
      <c r="GY751" s="252"/>
      <c r="GZ751" s="252"/>
      <c r="HA751" s="252"/>
      <c r="HB751" s="252"/>
      <c r="HC751" s="252"/>
      <c r="HD751" s="252"/>
      <c r="HE751" s="252"/>
      <c r="HF751" s="252"/>
      <c r="HG751" s="252"/>
      <c r="HH751" s="252"/>
      <c r="HI751" s="252"/>
      <c r="HJ751" s="252"/>
      <c r="HK751" s="252"/>
      <c r="HL751" s="252"/>
      <c r="HM751" s="252"/>
      <c r="HN751" s="252"/>
      <c r="HO751" s="252"/>
      <c r="HP751" s="252"/>
      <c r="HQ751" s="252"/>
      <c r="HR751" s="252"/>
      <c r="HS751" s="252"/>
      <c r="HT751" s="252"/>
      <c r="HU751" s="252"/>
      <c r="HV751" s="252"/>
      <c r="HW751" s="252"/>
      <c r="HX751" s="252"/>
      <c r="HY751" s="252"/>
      <c r="HZ751" s="252"/>
      <c r="IA751" s="252"/>
      <c r="IB751" s="252"/>
      <c r="IC751" s="252"/>
      <c r="ID751" s="252"/>
      <c r="IE751" s="252"/>
      <c r="IF751" s="252"/>
      <c r="IG751" s="252"/>
      <c r="IH751" s="252"/>
      <c r="II751" s="252"/>
      <c r="IJ751" s="252"/>
      <c r="IK751" s="252"/>
      <c r="IL751" s="252"/>
      <c r="IM751" s="252"/>
      <c r="IN751" s="252"/>
      <c r="IO751" s="252"/>
      <c r="IP751" s="252"/>
      <c r="IQ751" s="252"/>
      <c r="IR751" s="252"/>
      <c r="IS751" s="252"/>
      <c r="IT751" s="252"/>
      <c r="IU751" s="252"/>
      <c r="IV751" s="252"/>
      <c r="IW751" s="252"/>
    </row>
    <row r="752" spans="1:257" ht="12.95" customHeight="1">
      <c r="A752" s="76" t="s">
        <v>2136</v>
      </c>
      <c r="B752" s="460"/>
      <c r="C752" s="460"/>
      <c r="D752" s="209">
        <v>220023136</v>
      </c>
      <c r="E752" s="474" t="s">
        <v>1324</v>
      </c>
      <c r="F752" s="477">
        <v>22100502</v>
      </c>
      <c r="G752" s="482"/>
      <c r="H752" s="241" t="s">
        <v>2928</v>
      </c>
      <c r="I752" s="505" t="s">
        <v>2901</v>
      </c>
      <c r="J752" s="496" t="s">
        <v>2929</v>
      </c>
      <c r="K752" s="241" t="s">
        <v>150</v>
      </c>
      <c r="L752" s="531"/>
      <c r="M752" s="241"/>
      <c r="N752" s="540" t="s">
        <v>106</v>
      </c>
      <c r="O752" s="243" t="s">
        <v>107</v>
      </c>
      <c r="P752" s="241" t="s">
        <v>108</v>
      </c>
      <c r="Q752" s="243" t="s">
        <v>2156</v>
      </c>
      <c r="R752" s="241" t="s">
        <v>110</v>
      </c>
      <c r="S752" s="243" t="s">
        <v>107</v>
      </c>
      <c r="T752" s="241" t="s">
        <v>122</v>
      </c>
      <c r="U752" s="241" t="s">
        <v>112</v>
      </c>
      <c r="V752" s="243">
        <v>60</v>
      </c>
      <c r="W752" s="38" t="s">
        <v>113</v>
      </c>
      <c r="X752" s="540"/>
      <c r="Y752" s="243"/>
      <c r="Z752" s="243"/>
      <c r="AA752" s="244"/>
      <c r="AB752" s="245">
        <v>90</v>
      </c>
      <c r="AC752" s="245">
        <v>10</v>
      </c>
      <c r="AD752" s="246" t="s">
        <v>129</v>
      </c>
      <c r="AE752" s="498" t="s">
        <v>115</v>
      </c>
      <c r="AF752" s="247">
        <v>3</v>
      </c>
      <c r="AG752" s="104">
        <v>59195</v>
      </c>
      <c r="AH752" s="248">
        <f t="shared" ref="AH752:AH782" si="53">AF752*AG752</f>
        <v>177585</v>
      </c>
      <c r="AI752" s="249">
        <f t="shared" si="52"/>
        <v>198895.2</v>
      </c>
      <c r="AJ752" s="250"/>
      <c r="AK752" s="250"/>
      <c r="AL752" s="250"/>
      <c r="AM752" s="251" t="s">
        <v>116</v>
      </c>
      <c r="AN752" s="241"/>
      <c r="AO752" s="660"/>
      <c r="AP752" s="241"/>
      <c r="AQ752" s="241"/>
      <c r="AR752" s="38" t="s">
        <v>2930</v>
      </c>
      <c r="AS752" s="241"/>
      <c r="AT752" s="241"/>
      <c r="AU752" s="241"/>
      <c r="AV752" s="90"/>
      <c r="AW752" s="90"/>
      <c r="AX752" s="90"/>
      <c r="AY752" s="90"/>
      <c r="AZ752" s="252"/>
      <c r="BA752" s="252"/>
      <c r="BB752" s="252"/>
      <c r="BC752" s="50">
        <v>677</v>
      </c>
      <c r="BD752" s="252"/>
      <c r="BE752" s="252"/>
      <c r="BF752" s="252"/>
      <c r="BG752" s="252"/>
      <c r="BH752" s="252"/>
      <c r="BI752" s="252"/>
      <c r="BJ752" s="252"/>
      <c r="BK752" s="252"/>
      <c r="BL752" s="252"/>
      <c r="BM752" s="252"/>
      <c r="BN752" s="252"/>
      <c r="BO752" s="252"/>
      <c r="BP752" s="252"/>
      <c r="BQ752" s="252"/>
      <c r="BR752" s="252"/>
      <c r="BS752" s="252"/>
      <c r="BT752" s="252"/>
      <c r="BU752" s="252"/>
      <c r="BV752" s="252"/>
      <c r="BW752" s="252"/>
      <c r="BX752" s="252"/>
      <c r="BY752" s="252"/>
      <c r="BZ752" s="252"/>
      <c r="CA752" s="252"/>
      <c r="CB752" s="252"/>
      <c r="CC752" s="252"/>
      <c r="CD752" s="252"/>
      <c r="CE752" s="252"/>
      <c r="CF752" s="252"/>
      <c r="CG752" s="252"/>
      <c r="CH752" s="252"/>
      <c r="CI752" s="252"/>
      <c r="CJ752" s="252"/>
      <c r="CK752" s="252"/>
      <c r="CL752" s="252"/>
      <c r="CM752" s="252"/>
      <c r="CN752" s="252"/>
      <c r="CO752" s="252"/>
      <c r="CP752" s="252"/>
      <c r="CQ752" s="252"/>
      <c r="CR752" s="252"/>
      <c r="CS752" s="252"/>
      <c r="CT752" s="252"/>
      <c r="CU752" s="252"/>
      <c r="CV752" s="252"/>
      <c r="CW752" s="252"/>
      <c r="CX752" s="252"/>
      <c r="CY752" s="252"/>
      <c r="CZ752" s="252"/>
      <c r="DA752" s="252"/>
      <c r="DB752" s="252"/>
      <c r="DC752" s="252"/>
      <c r="DD752" s="252"/>
      <c r="DE752" s="252"/>
      <c r="DF752" s="252"/>
      <c r="DG752" s="252"/>
      <c r="DH752" s="252"/>
      <c r="DI752" s="252"/>
      <c r="DJ752" s="252"/>
      <c r="DK752" s="252"/>
      <c r="DL752" s="252"/>
      <c r="DM752" s="252"/>
      <c r="DN752" s="252"/>
      <c r="DO752" s="252"/>
      <c r="DP752" s="252"/>
      <c r="DQ752" s="252"/>
      <c r="DR752" s="252"/>
      <c r="DS752" s="252"/>
      <c r="DT752" s="252"/>
      <c r="DU752" s="252"/>
      <c r="DV752" s="252"/>
      <c r="DW752" s="252"/>
      <c r="DX752" s="252"/>
      <c r="DY752" s="252"/>
      <c r="DZ752" s="252"/>
      <c r="EA752" s="252"/>
      <c r="EB752" s="252"/>
      <c r="EC752" s="252"/>
      <c r="ED752" s="252"/>
      <c r="EE752" s="252"/>
      <c r="EF752" s="252"/>
      <c r="EG752" s="252"/>
      <c r="EH752" s="252"/>
      <c r="EI752" s="252"/>
      <c r="EJ752" s="252"/>
      <c r="EK752" s="252"/>
      <c r="EL752" s="252"/>
      <c r="EM752" s="252"/>
      <c r="EN752" s="252"/>
      <c r="EO752" s="252"/>
      <c r="EP752" s="252"/>
      <c r="EQ752" s="252"/>
      <c r="ER752" s="252"/>
      <c r="ES752" s="252"/>
      <c r="ET752" s="252"/>
      <c r="EU752" s="252"/>
      <c r="EV752" s="252"/>
      <c r="EW752" s="252"/>
      <c r="EX752" s="252"/>
      <c r="EY752" s="252"/>
      <c r="EZ752" s="252"/>
      <c r="FA752" s="252"/>
      <c r="FB752" s="252"/>
      <c r="FC752" s="252"/>
      <c r="FD752" s="252"/>
      <c r="FE752" s="252"/>
      <c r="FF752" s="252"/>
      <c r="FG752" s="252"/>
      <c r="FH752" s="252"/>
      <c r="FI752" s="252"/>
      <c r="FJ752" s="252"/>
      <c r="FK752" s="252"/>
      <c r="FL752" s="252"/>
      <c r="FM752" s="252"/>
      <c r="FN752" s="252"/>
      <c r="FO752" s="252"/>
      <c r="FP752" s="252"/>
      <c r="FQ752" s="252"/>
      <c r="FR752" s="252"/>
      <c r="FS752" s="252"/>
      <c r="FT752" s="252"/>
      <c r="FU752" s="252"/>
      <c r="FV752" s="252"/>
      <c r="FW752" s="252"/>
      <c r="FX752" s="252"/>
      <c r="FY752" s="252"/>
      <c r="FZ752" s="252"/>
      <c r="GA752" s="252"/>
      <c r="GB752" s="252"/>
      <c r="GC752" s="252"/>
      <c r="GD752" s="252"/>
      <c r="GE752" s="252"/>
      <c r="GF752" s="252"/>
      <c r="GG752" s="252"/>
      <c r="GH752" s="252"/>
      <c r="GI752" s="252"/>
      <c r="GJ752" s="252"/>
      <c r="GK752" s="252"/>
      <c r="GL752" s="252"/>
      <c r="GM752" s="252"/>
      <c r="GN752" s="252"/>
      <c r="GO752" s="252"/>
      <c r="GP752" s="252"/>
      <c r="GQ752" s="252"/>
      <c r="GR752" s="252"/>
      <c r="GS752" s="252"/>
      <c r="GT752" s="252"/>
      <c r="GU752" s="252"/>
      <c r="GV752" s="252"/>
      <c r="GW752" s="252"/>
      <c r="GX752" s="252"/>
      <c r="GY752" s="252"/>
      <c r="GZ752" s="252"/>
      <c r="HA752" s="252"/>
      <c r="HB752" s="252"/>
      <c r="HC752" s="252"/>
      <c r="HD752" s="252"/>
      <c r="HE752" s="252"/>
      <c r="HF752" s="252"/>
      <c r="HG752" s="252"/>
      <c r="HH752" s="252"/>
      <c r="HI752" s="252"/>
      <c r="HJ752" s="252"/>
      <c r="HK752" s="252"/>
      <c r="HL752" s="252"/>
      <c r="HM752" s="252"/>
      <c r="HN752" s="252"/>
      <c r="HO752" s="252"/>
      <c r="HP752" s="252"/>
      <c r="HQ752" s="252"/>
      <c r="HR752" s="252"/>
      <c r="HS752" s="252"/>
      <c r="HT752" s="252"/>
      <c r="HU752" s="252"/>
      <c r="HV752" s="252"/>
      <c r="HW752" s="252"/>
      <c r="HX752" s="252"/>
      <c r="HY752" s="252"/>
      <c r="HZ752" s="252"/>
      <c r="IA752" s="252"/>
      <c r="IB752" s="252"/>
      <c r="IC752" s="252"/>
      <c r="ID752" s="252"/>
      <c r="IE752" s="252"/>
      <c r="IF752" s="252"/>
      <c r="IG752" s="252"/>
      <c r="IH752" s="252"/>
      <c r="II752" s="252"/>
      <c r="IJ752" s="252"/>
      <c r="IK752" s="252"/>
      <c r="IL752" s="252"/>
      <c r="IM752" s="252"/>
      <c r="IN752" s="252"/>
      <c r="IO752" s="252"/>
      <c r="IP752" s="252"/>
      <c r="IQ752" s="252"/>
      <c r="IR752" s="252"/>
      <c r="IS752" s="252"/>
      <c r="IT752" s="252"/>
      <c r="IU752" s="252"/>
      <c r="IV752" s="252"/>
      <c r="IW752" s="252"/>
    </row>
    <row r="753" spans="1:257" ht="12.95" customHeight="1">
      <c r="A753" s="76" t="s">
        <v>2136</v>
      </c>
      <c r="B753" s="460"/>
      <c r="C753" s="460"/>
      <c r="D753" s="209">
        <v>220000702</v>
      </c>
      <c r="E753" s="474" t="s">
        <v>1328</v>
      </c>
      <c r="F753" s="477">
        <v>22100714</v>
      </c>
      <c r="G753" s="482"/>
      <c r="H753" s="241" t="s">
        <v>2931</v>
      </c>
      <c r="I753" s="505" t="s">
        <v>2901</v>
      </c>
      <c r="J753" s="225" t="s">
        <v>2932</v>
      </c>
      <c r="K753" s="241" t="s">
        <v>150</v>
      </c>
      <c r="L753" s="531"/>
      <c r="M753" s="241"/>
      <c r="N753" s="540" t="s">
        <v>106</v>
      </c>
      <c r="O753" s="243" t="s">
        <v>107</v>
      </c>
      <c r="P753" s="241" t="s">
        <v>108</v>
      </c>
      <c r="Q753" s="243" t="s">
        <v>2140</v>
      </c>
      <c r="R753" s="241" t="s">
        <v>110</v>
      </c>
      <c r="S753" s="243" t="s">
        <v>107</v>
      </c>
      <c r="T753" s="241" t="s">
        <v>122</v>
      </c>
      <c r="U753" s="241" t="s">
        <v>112</v>
      </c>
      <c r="V753" s="243">
        <v>60</v>
      </c>
      <c r="W753" s="38" t="s">
        <v>113</v>
      </c>
      <c r="X753" s="540"/>
      <c r="Y753" s="243"/>
      <c r="Z753" s="243"/>
      <c r="AA753" s="244"/>
      <c r="AB753" s="245">
        <v>90</v>
      </c>
      <c r="AC753" s="245">
        <v>10</v>
      </c>
      <c r="AD753" s="246" t="s">
        <v>129</v>
      </c>
      <c r="AE753" s="498" t="s">
        <v>115</v>
      </c>
      <c r="AF753" s="247">
        <v>2</v>
      </c>
      <c r="AG753" s="104">
        <v>434570</v>
      </c>
      <c r="AH753" s="248">
        <f t="shared" si="53"/>
        <v>869140</v>
      </c>
      <c r="AI753" s="249">
        <f t="shared" si="52"/>
        <v>973436.8</v>
      </c>
      <c r="AJ753" s="250"/>
      <c r="AK753" s="250"/>
      <c r="AL753" s="250"/>
      <c r="AM753" s="251" t="s">
        <v>116</v>
      </c>
      <c r="AN753" s="241"/>
      <c r="AO753" s="241"/>
      <c r="AP753" s="241"/>
      <c r="AQ753" s="241"/>
      <c r="AR753" s="38" t="s">
        <v>2933</v>
      </c>
      <c r="AS753" s="241"/>
      <c r="AT753" s="241"/>
      <c r="AU753" s="241"/>
      <c r="AV753" s="90"/>
      <c r="AW753" s="90"/>
      <c r="AX753" s="90"/>
      <c r="AY753" s="90"/>
      <c r="AZ753" s="252"/>
      <c r="BA753" s="252"/>
      <c r="BB753" s="252"/>
      <c r="BC753" s="50">
        <v>678</v>
      </c>
      <c r="BD753" s="252"/>
      <c r="BE753" s="252"/>
      <c r="BF753" s="252"/>
      <c r="BG753" s="252"/>
      <c r="BH753" s="252"/>
      <c r="BI753" s="252"/>
      <c r="BJ753" s="252"/>
      <c r="BK753" s="252"/>
      <c r="BL753" s="252"/>
      <c r="BM753" s="252"/>
      <c r="BN753" s="252"/>
      <c r="BO753" s="252"/>
      <c r="BP753" s="252"/>
      <c r="BQ753" s="252"/>
      <c r="BR753" s="252"/>
      <c r="BS753" s="252"/>
      <c r="BT753" s="252"/>
      <c r="BU753" s="252"/>
      <c r="BV753" s="252"/>
      <c r="BW753" s="252"/>
      <c r="BX753" s="252"/>
      <c r="BY753" s="252"/>
      <c r="BZ753" s="252"/>
      <c r="CA753" s="252"/>
      <c r="CB753" s="252"/>
      <c r="CC753" s="252"/>
      <c r="CD753" s="252"/>
      <c r="CE753" s="252"/>
      <c r="CF753" s="252"/>
      <c r="CG753" s="252"/>
      <c r="CH753" s="252"/>
      <c r="CI753" s="252"/>
      <c r="CJ753" s="252"/>
      <c r="CK753" s="252"/>
      <c r="CL753" s="252"/>
      <c r="CM753" s="252"/>
      <c r="CN753" s="252"/>
      <c r="CO753" s="252"/>
      <c r="CP753" s="252"/>
      <c r="CQ753" s="252"/>
      <c r="CR753" s="252"/>
      <c r="CS753" s="252"/>
      <c r="CT753" s="252"/>
      <c r="CU753" s="252"/>
      <c r="CV753" s="252"/>
      <c r="CW753" s="252"/>
      <c r="CX753" s="252"/>
      <c r="CY753" s="252"/>
      <c r="CZ753" s="252"/>
      <c r="DA753" s="252"/>
      <c r="DB753" s="252"/>
      <c r="DC753" s="252"/>
      <c r="DD753" s="252"/>
      <c r="DE753" s="252"/>
      <c r="DF753" s="252"/>
      <c r="DG753" s="252"/>
      <c r="DH753" s="252"/>
      <c r="DI753" s="252"/>
      <c r="DJ753" s="252"/>
      <c r="DK753" s="252"/>
      <c r="DL753" s="252"/>
      <c r="DM753" s="252"/>
      <c r="DN753" s="252"/>
      <c r="DO753" s="252"/>
      <c r="DP753" s="252"/>
      <c r="DQ753" s="252"/>
      <c r="DR753" s="252"/>
      <c r="DS753" s="252"/>
      <c r="DT753" s="252"/>
      <c r="DU753" s="252"/>
      <c r="DV753" s="252"/>
      <c r="DW753" s="252"/>
      <c r="DX753" s="252"/>
      <c r="DY753" s="252"/>
      <c r="DZ753" s="252"/>
      <c r="EA753" s="252"/>
      <c r="EB753" s="252"/>
      <c r="EC753" s="252"/>
      <c r="ED753" s="252"/>
      <c r="EE753" s="252"/>
      <c r="EF753" s="252"/>
      <c r="EG753" s="252"/>
      <c r="EH753" s="252"/>
      <c r="EI753" s="252"/>
      <c r="EJ753" s="252"/>
      <c r="EK753" s="252"/>
      <c r="EL753" s="252"/>
      <c r="EM753" s="252"/>
      <c r="EN753" s="252"/>
      <c r="EO753" s="252"/>
      <c r="EP753" s="252"/>
      <c r="EQ753" s="252"/>
      <c r="ER753" s="252"/>
      <c r="ES753" s="252"/>
      <c r="ET753" s="252"/>
      <c r="EU753" s="252"/>
      <c r="EV753" s="252"/>
      <c r="EW753" s="252"/>
      <c r="EX753" s="252"/>
      <c r="EY753" s="252"/>
      <c r="EZ753" s="252"/>
      <c r="FA753" s="252"/>
      <c r="FB753" s="252"/>
      <c r="FC753" s="252"/>
      <c r="FD753" s="252"/>
      <c r="FE753" s="252"/>
      <c r="FF753" s="252"/>
      <c r="FG753" s="252"/>
      <c r="FH753" s="252"/>
      <c r="FI753" s="252"/>
      <c r="FJ753" s="252"/>
      <c r="FK753" s="252"/>
      <c r="FL753" s="252"/>
      <c r="FM753" s="252"/>
      <c r="FN753" s="252"/>
      <c r="FO753" s="252"/>
      <c r="FP753" s="252"/>
      <c r="FQ753" s="252"/>
      <c r="FR753" s="252"/>
      <c r="FS753" s="252"/>
      <c r="FT753" s="252"/>
      <c r="FU753" s="252"/>
      <c r="FV753" s="252"/>
      <c r="FW753" s="252"/>
      <c r="FX753" s="252"/>
      <c r="FY753" s="252"/>
      <c r="FZ753" s="252"/>
      <c r="GA753" s="252"/>
      <c r="GB753" s="252"/>
      <c r="GC753" s="252"/>
      <c r="GD753" s="252"/>
      <c r="GE753" s="252"/>
      <c r="GF753" s="252"/>
      <c r="GG753" s="252"/>
      <c r="GH753" s="252"/>
      <c r="GI753" s="252"/>
      <c r="GJ753" s="252"/>
      <c r="GK753" s="252"/>
      <c r="GL753" s="252"/>
      <c r="GM753" s="252"/>
      <c r="GN753" s="252"/>
      <c r="GO753" s="252"/>
      <c r="GP753" s="252"/>
      <c r="GQ753" s="252"/>
      <c r="GR753" s="252"/>
      <c r="GS753" s="252"/>
      <c r="GT753" s="252"/>
      <c r="GU753" s="252"/>
      <c r="GV753" s="252"/>
      <c r="GW753" s="252"/>
      <c r="GX753" s="252"/>
      <c r="GY753" s="252"/>
      <c r="GZ753" s="252"/>
      <c r="HA753" s="252"/>
      <c r="HB753" s="252"/>
      <c r="HC753" s="252"/>
      <c r="HD753" s="252"/>
      <c r="HE753" s="252"/>
      <c r="HF753" s="252"/>
      <c r="HG753" s="252"/>
      <c r="HH753" s="252"/>
      <c r="HI753" s="252"/>
      <c r="HJ753" s="252"/>
      <c r="HK753" s="252"/>
      <c r="HL753" s="252"/>
      <c r="HM753" s="252"/>
      <c r="HN753" s="252"/>
      <c r="HO753" s="252"/>
      <c r="HP753" s="252"/>
      <c r="HQ753" s="252"/>
      <c r="HR753" s="252"/>
      <c r="HS753" s="252"/>
      <c r="HT753" s="252"/>
      <c r="HU753" s="252"/>
      <c r="HV753" s="252"/>
      <c r="HW753" s="252"/>
      <c r="HX753" s="252"/>
      <c r="HY753" s="252"/>
      <c r="HZ753" s="252"/>
      <c r="IA753" s="252"/>
      <c r="IB753" s="252"/>
      <c r="IC753" s="252"/>
      <c r="ID753" s="252"/>
      <c r="IE753" s="252"/>
      <c r="IF753" s="252"/>
      <c r="IG753" s="252"/>
      <c r="IH753" s="252"/>
      <c r="II753" s="252"/>
      <c r="IJ753" s="252"/>
      <c r="IK753" s="252"/>
      <c r="IL753" s="252"/>
      <c r="IM753" s="252"/>
      <c r="IN753" s="252"/>
      <c r="IO753" s="252"/>
      <c r="IP753" s="252"/>
      <c r="IQ753" s="252"/>
      <c r="IR753" s="252"/>
      <c r="IS753" s="252"/>
      <c r="IT753" s="252"/>
      <c r="IU753" s="252"/>
      <c r="IV753" s="252"/>
      <c r="IW753" s="252"/>
    </row>
    <row r="754" spans="1:257" ht="12.95" customHeight="1">
      <c r="A754" s="76" t="s">
        <v>2136</v>
      </c>
      <c r="B754" s="460"/>
      <c r="C754" s="460"/>
      <c r="D754" s="209">
        <v>220000671</v>
      </c>
      <c r="E754" s="474" t="s">
        <v>1320</v>
      </c>
      <c r="F754" s="477">
        <v>22100547</v>
      </c>
      <c r="G754" s="482"/>
      <c r="H754" s="241" t="s">
        <v>2934</v>
      </c>
      <c r="I754" s="509" t="s">
        <v>2901</v>
      </c>
      <c r="J754" s="241" t="s">
        <v>2935</v>
      </c>
      <c r="K754" s="241" t="s">
        <v>150</v>
      </c>
      <c r="L754" s="242"/>
      <c r="M754" s="241"/>
      <c r="N754" s="243" t="s">
        <v>106</v>
      </c>
      <c r="O754" s="243" t="s">
        <v>107</v>
      </c>
      <c r="P754" s="241" t="s">
        <v>108</v>
      </c>
      <c r="Q754" s="243" t="s">
        <v>2140</v>
      </c>
      <c r="R754" s="241" t="s">
        <v>110</v>
      </c>
      <c r="S754" s="243" t="s">
        <v>107</v>
      </c>
      <c r="T754" s="241" t="s">
        <v>122</v>
      </c>
      <c r="U754" s="241" t="s">
        <v>112</v>
      </c>
      <c r="V754" s="243">
        <v>60</v>
      </c>
      <c r="W754" s="38" t="s">
        <v>113</v>
      </c>
      <c r="X754" s="243"/>
      <c r="Y754" s="243"/>
      <c r="Z754" s="243"/>
      <c r="AA754" s="244"/>
      <c r="AB754" s="245">
        <v>90</v>
      </c>
      <c r="AC754" s="245">
        <v>10</v>
      </c>
      <c r="AD754" s="246" t="s">
        <v>129</v>
      </c>
      <c r="AE754" s="241" t="s">
        <v>115</v>
      </c>
      <c r="AF754" s="247">
        <v>18</v>
      </c>
      <c r="AG754" s="104">
        <v>65970</v>
      </c>
      <c r="AH754" s="248">
        <f t="shared" si="53"/>
        <v>1187460</v>
      </c>
      <c r="AI754" s="249">
        <f t="shared" si="52"/>
        <v>1329955.2000000002</v>
      </c>
      <c r="AJ754" s="250"/>
      <c r="AK754" s="250"/>
      <c r="AL754" s="250"/>
      <c r="AM754" s="251" t="s">
        <v>116</v>
      </c>
      <c r="AN754" s="241"/>
      <c r="AO754" s="241"/>
      <c r="AP754" s="241"/>
      <c r="AQ754" s="241"/>
      <c r="AR754" s="38" t="s">
        <v>2936</v>
      </c>
      <c r="AS754" s="241"/>
      <c r="AT754" s="241"/>
      <c r="AU754" s="241"/>
      <c r="AV754" s="90"/>
      <c r="AW754" s="90"/>
      <c r="AX754" s="90"/>
      <c r="AY754" s="90"/>
      <c r="AZ754" s="252"/>
      <c r="BA754" s="252"/>
      <c r="BB754" s="252"/>
      <c r="BC754" s="50">
        <v>679</v>
      </c>
      <c r="BD754" s="252"/>
      <c r="BE754" s="252"/>
      <c r="BF754" s="252"/>
      <c r="BG754" s="252"/>
      <c r="BH754" s="252"/>
      <c r="BI754" s="252"/>
      <c r="BJ754" s="252"/>
      <c r="BK754" s="252"/>
      <c r="BL754" s="252"/>
      <c r="BM754" s="252"/>
      <c r="BN754" s="252"/>
      <c r="BO754" s="252"/>
      <c r="BP754" s="252"/>
      <c r="BQ754" s="252"/>
      <c r="BR754" s="252"/>
      <c r="BS754" s="252"/>
      <c r="BT754" s="252"/>
      <c r="BU754" s="252"/>
      <c r="BV754" s="252"/>
      <c r="BW754" s="252"/>
      <c r="BX754" s="252"/>
      <c r="BY754" s="252"/>
      <c r="BZ754" s="252"/>
      <c r="CA754" s="252"/>
      <c r="CB754" s="252"/>
      <c r="CC754" s="252"/>
      <c r="CD754" s="252"/>
      <c r="CE754" s="252"/>
      <c r="CF754" s="252"/>
      <c r="CG754" s="252"/>
      <c r="CH754" s="252"/>
      <c r="CI754" s="252"/>
      <c r="CJ754" s="252"/>
      <c r="CK754" s="252"/>
      <c r="CL754" s="252"/>
      <c r="CM754" s="252"/>
      <c r="CN754" s="252"/>
      <c r="CO754" s="252"/>
      <c r="CP754" s="252"/>
      <c r="CQ754" s="252"/>
      <c r="CR754" s="252"/>
      <c r="CS754" s="252"/>
      <c r="CT754" s="252"/>
      <c r="CU754" s="252"/>
      <c r="CV754" s="252"/>
      <c r="CW754" s="252"/>
      <c r="CX754" s="252"/>
      <c r="CY754" s="252"/>
      <c r="CZ754" s="252"/>
      <c r="DA754" s="252"/>
      <c r="DB754" s="252"/>
      <c r="DC754" s="252"/>
      <c r="DD754" s="252"/>
      <c r="DE754" s="252"/>
      <c r="DF754" s="252"/>
      <c r="DG754" s="252"/>
      <c r="DH754" s="252"/>
      <c r="DI754" s="252"/>
      <c r="DJ754" s="252"/>
      <c r="DK754" s="252"/>
      <c r="DL754" s="252"/>
      <c r="DM754" s="252"/>
      <c r="DN754" s="252"/>
      <c r="DO754" s="252"/>
      <c r="DP754" s="252"/>
      <c r="DQ754" s="252"/>
      <c r="DR754" s="252"/>
      <c r="DS754" s="252"/>
      <c r="DT754" s="252"/>
      <c r="DU754" s="252"/>
      <c r="DV754" s="252"/>
      <c r="DW754" s="252"/>
      <c r="DX754" s="252"/>
      <c r="DY754" s="252"/>
      <c r="DZ754" s="252"/>
      <c r="EA754" s="252"/>
      <c r="EB754" s="252"/>
      <c r="EC754" s="252"/>
      <c r="ED754" s="252"/>
      <c r="EE754" s="252"/>
      <c r="EF754" s="252"/>
      <c r="EG754" s="252"/>
      <c r="EH754" s="252"/>
      <c r="EI754" s="252"/>
      <c r="EJ754" s="252"/>
      <c r="EK754" s="252"/>
      <c r="EL754" s="252"/>
      <c r="EM754" s="252"/>
      <c r="EN754" s="252"/>
      <c r="EO754" s="252"/>
      <c r="EP754" s="252"/>
      <c r="EQ754" s="252"/>
      <c r="ER754" s="252"/>
      <c r="ES754" s="252"/>
      <c r="ET754" s="252"/>
      <c r="EU754" s="252"/>
      <c r="EV754" s="252"/>
      <c r="EW754" s="252"/>
      <c r="EX754" s="252"/>
      <c r="EY754" s="252"/>
      <c r="EZ754" s="252"/>
      <c r="FA754" s="252"/>
      <c r="FB754" s="252"/>
      <c r="FC754" s="252"/>
      <c r="FD754" s="252"/>
      <c r="FE754" s="252"/>
      <c r="FF754" s="252"/>
      <c r="FG754" s="252"/>
      <c r="FH754" s="252"/>
      <c r="FI754" s="252"/>
      <c r="FJ754" s="252"/>
      <c r="FK754" s="252"/>
      <c r="FL754" s="252"/>
      <c r="FM754" s="252"/>
      <c r="FN754" s="252"/>
      <c r="FO754" s="252"/>
      <c r="FP754" s="252"/>
      <c r="FQ754" s="252"/>
      <c r="FR754" s="252"/>
      <c r="FS754" s="252"/>
      <c r="FT754" s="252"/>
      <c r="FU754" s="252"/>
      <c r="FV754" s="252"/>
      <c r="FW754" s="252"/>
      <c r="FX754" s="252"/>
      <c r="FY754" s="252"/>
      <c r="FZ754" s="252"/>
      <c r="GA754" s="252"/>
      <c r="GB754" s="252"/>
      <c r="GC754" s="252"/>
      <c r="GD754" s="252"/>
      <c r="GE754" s="252"/>
      <c r="GF754" s="252"/>
      <c r="GG754" s="252"/>
      <c r="GH754" s="252"/>
      <c r="GI754" s="252"/>
      <c r="GJ754" s="252"/>
      <c r="GK754" s="252"/>
      <c r="GL754" s="252"/>
      <c r="GM754" s="252"/>
      <c r="GN754" s="252"/>
      <c r="GO754" s="252"/>
      <c r="GP754" s="252"/>
      <c r="GQ754" s="252"/>
      <c r="GR754" s="252"/>
      <c r="GS754" s="252"/>
      <c r="GT754" s="252"/>
      <c r="GU754" s="252"/>
      <c r="GV754" s="252"/>
      <c r="GW754" s="252"/>
      <c r="GX754" s="252"/>
      <c r="GY754" s="252"/>
      <c r="GZ754" s="252"/>
      <c r="HA754" s="252"/>
      <c r="HB754" s="252"/>
      <c r="HC754" s="252"/>
      <c r="HD754" s="252"/>
      <c r="HE754" s="252"/>
      <c r="HF754" s="252"/>
      <c r="HG754" s="252"/>
      <c r="HH754" s="252"/>
      <c r="HI754" s="252"/>
      <c r="HJ754" s="252"/>
      <c r="HK754" s="252"/>
      <c r="HL754" s="252"/>
      <c r="HM754" s="252"/>
      <c r="HN754" s="252"/>
      <c r="HO754" s="252"/>
      <c r="HP754" s="252"/>
      <c r="HQ754" s="252"/>
      <c r="HR754" s="252"/>
      <c r="HS754" s="252"/>
      <c r="HT754" s="252"/>
      <c r="HU754" s="252"/>
      <c r="HV754" s="252"/>
      <c r="HW754" s="252"/>
      <c r="HX754" s="252"/>
      <c r="HY754" s="252"/>
      <c r="HZ754" s="252"/>
      <c r="IA754" s="252"/>
      <c r="IB754" s="252"/>
      <c r="IC754" s="252"/>
      <c r="ID754" s="252"/>
      <c r="IE754" s="252"/>
      <c r="IF754" s="252"/>
      <c r="IG754" s="252"/>
      <c r="IH754" s="252"/>
      <c r="II754" s="252"/>
      <c r="IJ754" s="252"/>
      <c r="IK754" s="252"/>
      <c r="IL754" s="252"/>
      <c r="IM754" s="252"/>
      <c r="IN754" s="252"/>
      <c r="IO754" s="252"/>
      <c r="IP754" s="252"/>
      <c r="IQ754" s="252"/>
      <c r="IR754" s="252"/>
      <c r="IS754" s="252"/>
      <c r="IT754" s="252"/>
      <c r="IU754" s="252"/>
      <c r="IV754" s="252"/>
      <c r="IW754" s="252"/>
    </row>
    <row r="755" spans="1:257" ht="12.95" customHeight="1">
      <c r="A755" s="76" t="s">
        <v>2136</v>
      </c>
      <c r="B755" s="460"/>
      <c r="C755" s="460"/>
      <c r="D755" s="209">
        <v>220000685</v>
      </c>
      <c r="E755" s="474" t="s">
        <v>1321</v>
      </c>
      <c r="F755" s="477">
        <v>22100548</v>
      </c>
      <c r="G755" s="482"/>
      <c r="H755" s="241" t="s">
        <v>2934</v>
      </c>
      <c r="I755" s="509" t="s">
        <v>2901</v>
      </c>
      <c r="J755" s="241" t="s">
        <v>2935</v>
      </c>
      <c r="K755" s="241" t="s">
        <v>150</v>
      </c>
      <c r="L755" s="242"/>
      <c r="M755" s="241"/>
      <c r="N755" s="243" t="s">
        <v>106</v>
      </c>
      <c r="O755" s="243" t="s">
        <v>107</v>
      </c>
      <c r="P755" s="241" t="s">
        <v>108</v>
      </c>
      <c r="Q755" s="243" t="s">
        <v>2140</v>
      </c>
      <c r="R755" s="241" t="s">
        <v>110</v>
      </c>
      <c r="S755" s="243" t="s">
        <v>107</v>
      </c>
      <c r="T755" s="241" t="s">
        <v>122</v>
      </c>
      <c r="U755" s="241" t="s">
        <v>112</v>
      </c>
      <c r="V755" s="243">
        <v>60</v>
      </c>
      <c r="W755" s="38" t="s">
        <v>113</v>
      </c>
      <c r="X755" s="243"/>
      <c r="Y755" s="243"/>
      <c r="Z755" s="243"/>
      <c r="AA755" s="244"/>
      <c r="AB755" s="245">
        <v>90</v>
      </c>
      <c r="AC755" s="245">
        <v>10</v>
      </c>
      <c r="AD755" s="246" t="s">
        <v>129</v>
      </c>
      <c r="AE755" s="241" t="s">
        <v>115</v>
      </c>
      <c r="AF755" s="247">
        <v>33</v>
      </c>
      <c r="AG755" s="104">
        <v>110610</v>
      </c>
      <c r="AH755" s="248">
        <f t="shared" si="53"/>
        <v>3650130</v>
      </c>
      <c r="AI755" s="249">
        <f t="shared" si="52"/>
        <v>4088145.6000000006</v>
      </c>
      <c r="AJ755" s="250"/>
      <c r="AK755" s="250"/>
      <c r="AL755" s="250"/>
      <c r="AM755" s="251" t="s">
        <v>116</v>
      </c>
      <c r="AN755" s="241"/>
      <c r="AO755" s="241"/>
      <c r="AP755" s="241"/>
      <c r="AQ755" s="241"/>
      <c r="AR755" s="38" t="s">
        <v>2937</v>
      </c>
      <c r="AS755" s="241"/>
      <c r="AT755" s="241"/>
      <c r="AU755" s="241"/>
      <c r="AV755" s="90"/>
      <c r="AW755" s="90"/>
      <c r="AX755" s="90"/>
      <c r="AY755" s="90"/>
      <c r="AZ755" s="252"/>
      <c r="BA755" s="252"/>
      <c r="BB755" s="252"/>
      <c r="BC755" s="50">
        <v>680</v>
      </c>
      <c r="BD755" s="252"/>
      <c r="BE755" s="252"/>
      <c r="BF755" s="252"/>
      <c r="BG755" s="252"/>
      <c r="BH755" s="252"/>
      <c r="BI755" s="252"/>
      <c r="BJ755" s="252"/>
      <c r="BK755" s="252"/>
      <c r="BL755" s="252"/>
      <c r="BM755" s="252"/>
      <c r="BN755" s="252"/>
      <c r="BO755" s="252"/>
      <c r="BP755" s="252"/>
      <c r="BQ755" s="252"/>
      <c r="BR755" s="252"/>
      <c r="BS755" s="252"/>
      <c r="BT755" s="252"/>
      <c r="BU755" s="252"/>
      <c r="BV755" s="252"/>
      <c r="BW755" s="252"/>
      <c r="BX755" s="252"/>
      <c r="BY755" s="252"/>
      <c r="BZ755" s="252"/>
      <c r="CA755" s="252"/>
      <c r="CB755" s="252"/>
      <c r="CC755" s="252"/>
      <c r="CD755" s="252"/>
      <c r="CE755" s="252"/>
      <c r="CF755" s="252"/>
      <c r="CG755" s="252"/>
      <c r="CH755" s="252"/>
      <c r="CI755" s="252"/>
      <c r="CJ755" s="252"/>
      <c r="CK755" s="252"/>
      <c r="CL755" s="252"/>
      <c r="CM755" s="252"/>
      <c r="CN755" s="252"/>
      <c r="CO755" s="252"/>
      <c r="CP755" s="252"/>
      <c r="CQ755" s="252"/>
      <c r="CR755" s="252"/>
      <c r="CS755" s="252"/>
      <c r="CT755" s="252"/>
      <c r="CU755" s="252"/>
      <c r="CV755" s="252"/>
      <c r="CW755" s="252"/>
      <c r="CX755" s="252"/>
      <c r="CY755" s="252"/>
      <c r="CZ755" s="252"/>
      <c r="DA755" s="252"/>
      <c r="DB755" s="252"/>
      <c r="DC755" s="252"/>
      <c r="DD755" s="252"/>
      <c r="DE755" s="252"/>
      <c r="DF755" s="252"/>
      <c r="DG755" s="252"/>
      <c r="DH755" s="252"/>
      <c r="DI755" s="252"/>
      <c r="DJ755" s="252"/>
      <c r="DK755" s="252"/>
      <c r="DL755" s="252"/>
      <c r="DM755" s="252"/>
      <c r="DN755" s="252"/>
      <c r="DO755" s="252"/>
      <c r="DP755" s="252"/>
      <c r="DQ755" s="252"/>
      <c r="DR755" s="252"/>
      <c r="DS755" s="252"/>
      <c r="DT755" s="252"/>
      <c r="DU755" s="252"/>
      <c r="DV755" s="252"/>
      <c r="DW755" s="252"/>
      <c r="DX755" s="252"/>
      <c r="DY755" s="252"/>
      <c r="DZ755" s="252"/>
      <c r="EA755" s="252"/>
      <c r="EB755" s="252"/>
      <c r="EC755" s="252"/>
      <c r="ED755" s="252"/>
      <c r="EE755" s="252"/>
      <c r="EF755" s="252"/>
      <c r="EG755" s="252"/>
      <c r="EH755" s="252"/>
      <c r="EI755" s="252"/>
      <c r="EJ755" s="252"/>
      <c r="EK755" s="252"/>
      <c r="EL755" s="252"/>
      <c r="EM755" s="252"/>
      <c r="EN755" s="252"/>
      <c r="EO755" s="252"/>
      <c r="EP755" s="252"/>
      <c r="EQ755" s="252"/>
      <c r="ER755" s="252"/>
      <c r="ES755" s="252"/>
      <c r="ET755" s="252"/>
      <c r="EU755" s="252"/>
      <c r="EV755" s="252"/>
      <c r="EW755" s="252"/>
      <c r="EX755" s="252"/>
      <c r="EY755" s="252"/>
      <c r="EZ755" s="252"/>
      <c r="FA755" s="252"/>
      <c r="FB755" s="252"/>
      <c r="FC755" s="252"/>
      <c r="FD755" s="252"/>
      <c r="FE755" s="252"/>
      <c r="FF755" s="252"/>
      <c r="FG755" s="252"/>
      <c r="FH755" s="252"/>
      <c r="FI755" s="252"/>
      <c r="FJ755" s="252"/>
      <c r="FK755" s="252"/>
      <c r="FL755" s="252"/>
      <c r="FM755" s="252"/>
      <c r="FN755" s="252"/>
      <c r="FO755" s="252"/>
      <c r="FP755" s="252"/>
      <c r="FQ755" s="252"/>
      <c r="FR755" s="252"/>
      <c r="FS755" s="252"/>
      <c r="FT755" s="252"/>
      <c r="FU755" s="252"/>
      <c r="FV755" s="252"/>
      <c r="FW755" s="252"/>
      <c r="FX755" s="252"/>
      <c r="FY755" s="252"/>
      <c r="FZ755" s="252"/>
      <c r="GA755" s="252"/>
      <c r="GB755" s="252"/>
      <c r="GC755" s="252"/>
      <c r="GD755" s="252"/>
      <c r="GE755" s="252"/>
      <c r="GF755" s="252"/>
      <c r="GG755" s="252"/>
      <c r="GH755" s="252"/>
      <c r="GI755" s="252"/>
      <c r="GJ755" s="252"/>
      <c r="GK755" s="252"/>
      <c r="GL755" s="252"/>
      <c r="GM755" s="252"/>
      <c r="GN755" s="252"/>
      <c r="GO755" s="252"/>
      <c r="GP755" s="252"/>
      <c r="GQ755" s="252"/>
      <c r="GR755" s="252"/>
      <c r="GS755" s="252"/>
      <c r="GT755" s="252"/>
      <c r="GU755" s="252"/>
      <c r="GV755" s="252"/>
      <c r="GW755" s="252"/>
      <c r="GX755" s="252"/>
      <c r="GY755" s="252"/>
      <c r="GZ755" s="252"/>
      <c r="HA755" s="252"/>
      <c r="HB755" s="252"/>
      <c r="HC755" s="252"/>
      <c r="HD755" s="252"/>
      <c r="HE755" s="252"/>
      <c r="HF755" s="252"/>
      <c r="HG755" s="252"/>
      <c r="HH755" s="252"/>
      <c r="HI755" s="252"/>
      <c r="HJ755" s="252"/>
      <c r="HK755" s="252"/>
      <c r="HL755" s="252"/>
      <c r="HM755" s="252"/>
      <c r="HN755" s="252"/>
      <c r="HO755" s="252"/>
      <c r="HP755" s="252"/>
      <c r="HQ755" s="252"/>
      <c r="HR755" s="252"/>
      <c r="HS755" s="252"/>
      <c r="HT755" s="252"/>
      <c r="HU755" s="252"/>
      <c r="HV755" s="252"/>
      <c r="HW755" s="252"/>
      <c r="HX755" s="252"/>
      <c r="HY755" s="252"/>
      <c r="HZ755" s="252"/>
      <c r="IA755" s="252"/>
      <c r="IB755" s="252"/>
      <c r="IC755" s="252"/>
      <c r="ID755" s="252"/>
      <c r="IE755" s="252"/>
      <c r="IF755" s="252"/>
      <c r="IG755" s="252"/>
      <c r="IH755" s="252"/>
      <c r="II755" s="252"/>
      <c r="IJ755" s="252"/>
      <c r="IK755" s="252"/>
      <c r="IL755" s="252"/>
      <c r="IM755" s="252"/>
      <c r="IN755" s="252"/>
      <c r="IO755" s="252"/>
      <c r="IP755" s="252"/>
      <c r="IQ755" s="252"/>
      <c r="IR755" s="252"/>
      <c r="IS755" s="252"/>
      <c r="IT755" s="252"/>
      <c r="IU755" s="252"/>
      <c r="IV755" s="252"/>
      <c r="IW755" s="252"/>
    </row>
    <row r="756" spans="1:257" ht="12.95" customHeight="1">
      <c r="A756" s="76" t="s">
        <v>2136</v>
      </c>
      <c r="B756" s="460"/>
      <c r="C756" s="460"/>
      <c r="D756" s="209">
        <v>220001458</v>
      </c>
      <c r="E756" s="474" t="s">
        <v>1322</v>
      </c>
      <c r="F756" s="477">
        <v>22100549</v>
      </c>
      <c r="G756" s="482"/>
      <c r="H756" s="241" t="s">
        <v>2934</v>
      </c>
      <c r="I756" s="509" t="s">
        <v>2901</v>
      </c>
      <c r="J756" s="241" t="s">
        <v>2935</v>
      </c>
      <c r="K756" s="241" t="s">
        <v>150</v>
      </c>
      <c r="L756" s="242"/>
      <c r="M756" s="241"/>
      <c r="N756" s="243" t="s">
        <v>106</v>
      </c>
      <c r="O756" s="243" t="s">
        <v>107</v>
      </c>
      <c r="P756" s="241" t="s">
        <v>108</v>
      </c>
      <c r="Q756" s="243" t="s">
        <v>2140</v>
      </c>
      <c r="R756" s="241" t="s">
        <v>110</v>
      </c>
      <c r="S756" s="243" t="s">
        <v>107</v>
      </c>
      <c r="T756" s="241" t="s">
        <v>122</v>
      </c>
      <c r="U756" s="241" t="s">
        <v>112</v>
      </c>
      <c r="V756" s="243">
        <v>60</v>
      </c>
      <c r="W756" s="38" t="s">
        <v>113</v>
      </c>
      <c r="X756" s="243"/>
      <c r="Y756" s="243"/>
      <c r="Z756" s="243"/>
      <c r="AA756" s="244"/>
      <c r="AB756" s="245">
        <v>90</v>
      </c>
      <c r="AC756" s="245">
        <v>10</v>
      </c>
      <c r="AD756" s="246" t="s">
        <v>129</v>
      </c>
      <c r="AE756" s="241" t="s">
        <v>115</v>
      </c>
      <c r="AF756" s="247">
        <v>1</v>
      </c>
      <c r="AG756" s="104">
        <v>175480</v>
      </c>
      <c r="AH756" s="248">
        <f t="shared" si="53"/>
        <v>175480</v>
      </c>
      <c r="AI756" s="249">
        <f t="shared" si="52"/>
        <v>196537.60000000001</v>
      </c>
      <c r="AJ756" s="250"/>
      <c r="AK756" s="250"/>
      <c r="AL756" s="250"/>
      <c r="AM756" s="251" t="s">
        <v>116</v>
      </c>
      <c r="AN756" s="241"/>
      <c r="AO756" s="241"/>
      <c r="AP756" s="241"/>
      <c r="AQ756" s="241"/>
      <c r="AR756" s="38" t="s">
        <v>2938</v>
      </c>
      <c r="AS756" s="241"/>
      <c r="AT756" s="241"/>
      <c r="AU756" s="241"/>
      <c r="AV756" s="90"/>
      <c r="AW756" s="90"/>
      <c r="AX756" s="90"/>
      <c r="AY756" s="90"/>
      <c r="AZ756" s="252"/>
      <c r="BA756" s="252"/>
      <c r="BB756" s="252"/>
      <c r="BC756" s="50">
        <v>681</v>
      </c>
      <c r="BD756" s="252"/>
      <c r="BE756" s="252"/>
      <c r="BF756" s="252"/>
      <c r="BG756" s="252"/>
      <c r="BH756" s="252"/>
      <c r="BI756" s="252"/>
      <c r="BJ756" s="252"/>
      <c r="BK756" s="252"/>
      <c r="BL756" s="252"/>
      <c r="BM756" s="252"/>
      <c r="BN756" s="252"/>
      <c r="BO756" s="252"/>
      <c r="BP756" s="252"/>
      <c r="BQ756" s="252"/>
      <c r="BR756" s="252"/>
      <c r="BS756" s="252"/>
      <c r="BT756" s="252"/>
      <c r="BU756" s="252"/>
      <c r="BV756" s="252"/>
      <c r="BW756" s="252"/>
      <c r="BX756" s="252"/>
      <c r="BY756" s="252"/>
      <c r="BZ756" s="252"/>
      <c r="CA756" s="252"/>
      <c r="CB756" s="252"/>
      <c r="CC756" s="252"/>
      <c r="CD756" s="252"/>
      <c r="CE756" s="252"/>
      <c r="CF756" s="252"/>
      <c r="CG756" s="252"/>
      <c r="CH756" s="252"/>
      <c r="CI756" s="252"/>
      <c r="CJ756" s="252"/>
      <c r="CK756" s="252"/>
      <c r="CL756" s="252"/>
      <c r="CM756" s="252"/>
      <c r="CN756" s="252"/>
      <c r="CO756" s="252"/>
      <c r="CP756" s="252"/>
      <c r="CQ756" s="252"/>
      <c r="CR756" s="252"/>
      <c r="CS756" s="252"/>
      <c r="CT756" s="252"/>
      <c r="CU756" s="252"/>
      <c r="CV756" s="252"/>
      <c r="CW756" s="252"/>
      <c r="CX756" s="252"/>
      <c r="CY756" s="252"/>
      <c r="CZ756" s="252"/>
      <c r="DA756" s="252"/>
      <c r="DB756" s="252"/>
      <c r="DC756" s="252"/>
      <c r="DD756" s="252"/>
      <c r="DE756" s="252"/>
      <c r="DF756" s="252"/>
      <c r="DG756" s="252"/>
      <c r="DH756" s="252"/>
      <c r="DI756" s="252"/>
      <c r="DJ756" s="252"/>
      <c r="DK756" s="252"/>
      <c r="DL756" s="252"/>
      <c r="DM756" s="252"/>
      <c r="DN756" s="252"/>
      <c r="DO756" s="252"/>
      <c r="DP756" s="252"/>
      <c r="DQ756" s="252"/>
      <c r="DR756" s="252"/>
      <c r="DS756" s="252"/>
      <c r="DT756" s="252"/>
      <c r="DU756" s="252"/>
      <c r="DV756" s="252"/>
      <c r="DW756" s="252"/>
      <c r="DX756" s="252"/>
      <c r="DY756" s="252"/>
      <c r="DZ756" s="252"/>
      <c r="EA756" s="252"/>
      <c r="EB756" s="252"/>
      <c r="EC756" s="252"/>
      <c r="ED756" s="252"/>
      <c r="EE756" s="252"/>
      <c r="EF756" s="252"/>
      <c r="EG756" s="252"/>
      <c r="EH756" s="252"/>
      <c r="EI756" s="252"/>
      <c r="EJ756" s="252"/>
      <c r="EK756" s="252"/>
      <c r="EL756" s="252"/>
      <c r="EM756" s="252"/>
      <c r="EN756" s="252"/>
      <c r="EO756" s="252"/>
      <c r="EP756" s="252"/>
      <c r="EQ756" s="252"/>
      <c r="ER756" s="252"/>
      <c r="ES756" s="252"/>
      <c r="ET756" s="252"/>
      <c r="EU756" s="252"/>
      <c r="EV756" s="252"/>
      <c r="EW756" s="252"/>
      <c r="EX756" s="252"/>
      <c r="EY756" s="252"/>
      <c r="EZ756" s="252"/>
      <c r="FA756" s="252"/>
      <c r="FB756" s="252"/>
      <c r="FC756" s="252"/>
      <c r="FD756" s="252"/>
      <c r="FE756" s="252"/>
      <c r="FF756" s="252"/>
      <c r="FG756" s="252"/>
      <c r="FH756" s="252"/>
      <c r="FI756" s="252"/>
      <c r="FJ756" s="252"/>
      <c r="FK756" s="252"/>
      <c r="FL756" s="252"/>
      <c r="FM756" s="252"/>
      <c r="FN756" s="252"/>
      <c r="FO756" s="252"/>
      <c r="FP756" s="252"/>
      <c r="FQ756" s="252"/>
      <c r="FR756" s="252"/>
      <c r="FS756" s="252"/>
      <c r="FT756" s="252"/>
      <c r="FU756" s="252"/>
      <c r="FV756" s="252"/>
      <c r="FW756" s="252"/>
      <c r="FX756" s="252"/>
      <c r="FY756" s="252"/>
      <c r="FZ756" s="252"/>
      <c r="GA756" s="252"/>
      <c r="GB756" s="252"/>
      <c r="GC756" s="252"/>
      <c r="GD756" s="252"/>
      <c r="GE756" s="252"/>
      <c r="GF756" s="252"/>
      <c r="GG756" s="252"/>
      <c r="GH756" s="252"/>
      <c r="GI756" s="252"/>
      <c r="GJ756" s="252"/>
      <c r="GK756" s="252"/>
      <c r="GL756" s="252"/>
      <c r="GM756" s="252"/>
      <c r="GN756" s="252"/>
      <c r="GO756" s="252"/>
      <c r="GP756" s="252"/>
      <c r="GQ756" s="252"/>
      <c r="GR756" s="252"/>
      <c r="GS756" s="252"/>
      <c r="GT756" s="252"/>
      <c r="GU756" s="252"/>
      <c r="GV756" s="252"/>
      <c r="GW756" s="252"/>
      <c r="GX756" s="252"/>
      <c r="GY756" s="252"/>
      <c r="GZ756" s="252"/>
      <c r="HA756" s="252"/>
      <c r="HB756" s="252"/>
      <c r="HC756" s="252"/>
      <c r="HD756" s="252"/>
      <c r="HE756" s="252"/>
      <c r="HF756" s="252"/>
      <c r="HG756" s="252"/>
      <c r="HH756" s="252"/>
      <c r="HI756" s="252"/>
      <c r="HJ756" s="252"/>
      <c r="HK756" s="252"/>
      <c r="HL756" s="252"/>
      <c r="HM756" s="252"/>
      <c r="HN756" s="252"/>
      <c r="HO756" s="252"/>
      <c r="HP756" s="252"/>
      <c r="HQ756" s="252"/>
      <c r="HR756" s="252"/>
      <c r="HS756" s="252"/>
      <c r="HT756" s="252"/>
      <c r="HU756" s="252"/>
      <c r="HV756" s="252"/>
      <c r="HW756" s="252"/>
      <c r="HX756" s="252"/>
      <c r="HY756" s="252"/>
      <c r="HZ756" s="252"/>
      <c r="IA756" s="252"/>
      <c r="IB756" s="252"/>
      <c r="IC756" s="252"/>
      <c r="ID756" s="252"/>
      <c r="IE756" s="252"/>
      <c r="IF756" s="252"/>
      <c r="IG756" s="252"/>
      <c r="IH756" s="252"/>
      <c r="II756" s="252"/>
      <c r="IJ756" s="252"/>
      <c r="IK756" s="252"/>
      <c r="IL756" s="252"/>
      <c r="IM756" s="252"/>
      <c r="IN756" s="252"/>
      <c r="IO756" s="252"/>
      <c r="IP756" s="252"/>
      <c r="IQ756" s="252"/>
      <c r="IR756" s="252"/>
      <c r="IS756" s="252"/>
      <c r="IT756" s="252"/>
      <c r="IU756" s="252"/>
      <c r="IV756" s="252"/>
      <c r="IW756" s="252"/>
    </row>
    <row r="757" spans="1:257" ht="12.95" customHeight="1">
      <c r="A757" s="76" t="s">
        <v>2136</v>
      </c>
      <c r="B757" s="460"/>
      <c r="C757" s="460"/>
      <c r="D757" s="209">
        <v>220017322</v>
      </c>
      <c r="E757" s="474" t="s">
        <v>1326</v>
      </c>
      <c r="F757" s="477">
        <v>22100550</v>
      </c>
      <c r="G757" s="482"/>
      <c r="H757" s="241" t="s">
        <v>2939</v>
      </c>
      <c r="I757" s="509" t="s">
        <v>2901</v>
      </c>
      <c r="J757" s="241" t="s">
        <v>2940</v>
      </c>
      <c r="K757" s="241" t="s">
        <v>150</v>
      </c>
      <c r="L757" s="242"/>
      <c r="M757" s="241"/>
      <c r="N757" s="243" t="s">
        <v>106</v>
      </c>
      <c r="O757" s="243" t="s">
        <v>107</v>
      </c>
      <c r="P757" s="241" t="s">
        <v>108</v>
      </c>
      <c r="Q757" s="243" t="s">
        <v>2140</v>
      </c>
      <c r="R757" s="241" t="s">
        <v>110</v>
      </c>
      <c r="S757" s="243" t="s">
        <v>107</v>
      </c>
      <c r="T757" s="241" t="s">
        <v>122</v>
      </c>
      <c r="U757" s="241" t="s">
        <v>112</v>
      </c>
      <c r="V757" s="243">
        <v>60</v>
      </c>
      <c r="W757" s="38" t="s">
        <v>113</v>
      </c>
      <c r="X757" s="243"/>
      <c r="Y757" s="243"/>
      <c r="Z757" s="243"/>
      <c r="AA757" s="244"/>
      <c r="AB757" s="245">
        <v>90</v>
      </c>
      <c r="AC757" s="245">
        <v>10</v>
      </c>
      <c r="AD757" s="246" t="s">
        <v>129</v>
      </c>
      <c r="AE757" s="241" t="s">
        <v>115</v>
      </c>
      <c r="AF757" s="247">
        <v>9</v>
      </c>
      <c r="AG757" s="104">
        <v>429500</v>
      </c>
      <c r="AH757" s="248">
        <f t="shared" si="53"/>
        <v>3865500</v>
      </c>
      <c r="AI757" s="249">
        <f t="shared" si="52"/>
        <v>4329360</v>
      </c>
      <c r="AJ757" s="250"/>
      <c r="AK757" s="250"/>
      <c r="AL757" s="250"/>
      <c r="AM757" s="251" t="s">
        <v>116</v>
      </c>
      <c r="AN757" s="241"/>
      <c r="AO757" s="241"/>
      <c r="AP757" s="241"/>
      <c r="AQ757" s="241"/>
      <c r="AR757" s="38" t="s">
        <v>2941</v>
      </c>
      <c r="AS757" s="241"/>
      <c r="AT757" s="241"/>
      <c r="AU757" s="241"/>
      <c r="AV757" s="90"/>
      <c r="AW757" s="90"/>
      <c r="AX757" s="90"/>
      <c r="AY757" s="90"/>
      <c r="AZ757" s="252"/>
      <c r="BA757" s="252"/>
      <c r="BB757" s="252"/>
      <c r="BC757" s="50">
        <v>682</v>
      </c>
      <c r="BD757" s="252"/>
      <c r="BE757" s="252"/>
      <c r="BF757" s="252"/>
      <c r="BG757" s="252"/>
      <c r="BH757" s="252"/>
      <c r="BI757" s="252"/>
      <c r="BJ757" s="252"/>
      <c r="BK757" s="252"/>
      <c r="BL757" s="252"/>
      <c r="BM757" s="252"/>
      <c r="BN757" s="252"/>
      <c r="BO757" s="252"/>
      <c r="BP757" s="252"/>
      <c r="BQ757" s="252"/>
      <c r="BR757" s="252"/>
      <c r="BS757" s="252"/>
      <c r="BT757" s="252"/>
      <c r="BU757" s="252"/>
      <c r="BV757" s="252"/>
      <c r="BW757" s="252"/>
      <c r="BX757" s="252"/>
      <c r="BY757" s="252"/>
      <c r="BZ757" s="252"/>
      <c r="CA757" s="252"/>
      <c r="CB757" s="252"/>
      <c r="CC757" s="252"/>
      <c r="CD757" s="252"/>
      <c r="CE757" s="252"/>
      <c r="CF757" s="252"/>
      <c r="CG757" s="252"/>
      <c r="CH757" s="252"/>
      <c r="CI757" s="252"/>
      <c r="CJ757" s="252"/>
      <c r="CK757" s="252"/>
      <c r="CL757" s="252"/>
      <c r="CM757" s="252"/>
      <c r="CN757" s="252"/>
      <c r="CO757" s="252"/>
      <c r="CP757" s="252"/>
      <c r="CQ757" s="252"/>
      <c r="CR757" s="252"/>
      <c r="CS757" s="252"/>
      <c r="CT757" s="252"/>
      <c r="CU757" s="252"/>
      <c r="CV757" s="252"/>
      <c r="CW757" s="252"/>
      <c r="CX757" s="252"/>
      <c r="CY757" s="252"/>
      <c r="CZ757" s="252"/>
      <c r="DA757" s="252"/>
      <c r="DB757" s="252"/>
      <c r="DC757" s="252"/>
      <c r="DD757" s="252"/>
      <c r="DE757" s="252"/>
      <c r="DF757" s="252"/>
      <c r="DG757" s="252"/>
      <c r="DH757" s="252"/>
      <c r="DI757" s="252"/>
      <c r="DJ757" s="252"/>
      <c r="DK757" s="252"/>
      <c r="DL757" s="252"/>
      <c r="DM757" s="252"/>
      <c r="DN757" s="252"/>
      <c r="DO757" s="252"/>
      <c r="DP757" s="252"/>
      <c r="DQ757" s="252"/>
      <c r="DR757" s="252"/>
      <c r="DS757" s="252"/>
      <c r="DT757" s="252"/>
      <c r="DU757" s="252"/>
      <c r="DV757" s="252"/>
      <c r="DW757" s="252"/>
      <c r="DX757" s="252"/>
      <c r="DY757" s="252"/>
      <c r="DZ757" s="252"/>
      <c r="EA757" s="252"/>
      <c r="EB757" s="252"/>
      <c r="EC757" s="252"/>
      <c r="ED757" s="252"/>
      <c r="EE757" s="252"/>
      <c r="EF757" s="252"/>
      <c r="EG757" s="252"/>
      <c r="EH757" s="252"/>
      <c r="EI757" s="252"/>
      <c r="EJ757" s="252"/>
      <c r="EK757" s="252"/>
      <c r="EL757" s="252"/>
      <c r="EM757" s="252"/>
      <c r="EN757" s="252"/>
      <c r="EO757" s="252"/>
      <c r="EP757" s="252"/>
      <c r="EQ757" s="252"/>
      <c r="ER757" s="252"/>
      <c r="ES757" s="252"/>
      <c r="ET757" s="252"/>
      <c r="EU757" s="252"/>
      <c r="EV757" s="252"/>
      <c r="EW757" s="252"/>
      <c r="EX757" s="252"/>
      <c r="EY757" s="252"/>
      <c r="EZ757" s="252"/>
      <c r="FA757" s="252"/>
      <c r="FB757" s="252"/>
      <c r="FC757" s="252"/>
      <c r="FD757" s="252"/>
      <c r="FE757" s="252"/>
      <c r="FF757" s="252"/>
      <c r="FG757" s="252"/>
      <c r="FH757" s="252"/>
      <c r="FI757" s="252"/>
      <c r="FJ757" s="252"/>
      <c r="FK757" s="252"/>
      <c r="FL757" s="252"/>
      <c r="FM757" s="252"/>
      <c r="FN757" s="252"/>
      <c r="FO757" s="252"/>
      <c r="FP757" s="252"/>
      <c r="FQ757" s="252"/>
      <c r="FR757" s="252"/>
      <c r="FS757" s="252"/>
      <c r="FT757" s="252"/>
      <c r="FU757" s="252"/>
      <c r="FV757" s="252"/>
      <c r="FW757" s="252"/>
      <c r="FX757" s="252"/>
      <c r="FY757" s="252"/>
      <c r="FZ757" s="252"/>
      <c r="GA757" s="252"/>
      <c r="GB757" s="252"/>
      <c r="GC757" s="252"/>
      <c r="GD757" s="252"/>
      <c r="GE757" s="252"/>
      <c r="GF757" s="252"/>
      <c r="GG757" s="252"/>
      <c r="GH757" s="252"/>
      <c r="GI757" s="252"/>
      <c r="GJ757" s="252"/>
      <c r="GK757" s="252"/>
      <c r="GL757" s="252"/>
      <c r="GM757" s="252"/>
      <c r="GN757" s="252"/>
      <c r="GO757" s="252"/>
      <c r="GP757" s="252"/>
      <c r="GQ757" s="252"/>
      <c r="GR757" s="252"/>
      <c r="GS757" s="252"/>
      <c r="GT757" s="252"/>
      <c r="GU757" s="252"/>
      <c r="GV757" s="252"/>
      <c r="GW757" s="252"/>
      <c r="GX757" s="252"/>
      <c r="GY757" s="252"/>
      <c r="GZ757" s="252"/>
      <c r="HA757" s="252"/>
      <c r="HB757" s="252"/>
      <c r="HC757" s="252"/>
      <c r="HD757" s="252"/>
      <c r="HE757" s="252"/>
      <c r="HF757" s="252"/>
      <c r="HG757" s="252"/>
      <c r="HH757" s="252"/>
      <c r="HI757" s="252"/>
      <c r="HJ757" s="252"/>
      <c r="HK757" s="252"/>
      <c r="HL757" s="252"/>
      <c r="HM757" s="252"/>
      <c r="HN757" s="252"/>
      <c r="HO757" s="252"/>
      <c r="HP757" s="252"/>
      <c r="HQ757" s="252"/>
      <c r="HR757" s="252"/>
      <c r="HS757" s="252"/>
      <c r="HT757" s="252"/>
      <c r="HU757" s="252"/>
      <c r="HV757" s="252"/>
      <c r="HW757" s="252"/>
      <c r="HX757" s="252"/>
      <c r="HY757" s="252"/>
      <c r="HZ757" s="252"/>
      <c r="IA757" s="252"/>
      <c r="IB757" s="252"/>
      <c r="IC757" s="252"/>
      <c r="ID757" s="252"/>
      <c r="IE757" s="252"/>
      <c r="IF757" s="252"/>
      <c r="IG757" s="252"/>
      <c r="IH757" s="252"/>
      <c r="II757" s="252"/>
      <c r="IJ757" s="252"/>
      <c r="IK757" s="252"/>
      <c r="IL757" s="252"/>
      <c r="IM757" s="252"/>
      <c r="IN757" s="252"/>
      <c r="IO757" s="252"/>
      <c r="IP757" s="252"/>
      <c r="IQ757" s="252"/>
      <c r="IR757" s="252"/>
      <c r="IS757" s="252"/>
      <c r="IT757" s="252"/>
      <c r="IU757" s="252"/>
      <c r="IV757" s="252"/>
      <c r="IW757" s="252"/>
    </row>
    <row r="758" spans="1:257" ht="12.95" customHeight="1">
      <c r="A758" s="76" t="s">
        <v>2136</v>
      </c>
      <c r="B758" s="460"/>
      <c r="C758" s="460"/>
      <c r="D758" s="209">
        <v>220023957</v>
      </c>
      <c r="E758" s="474" t="s">
        <v>1327</v>
      </c>
      <c r="F758" s="477">
        <v>22100551</v>
      </c>
      <c r="G758" s="482"/>
      <c r="H758" s="241" t="s">
        <v>2942</v>
      </c>
      <c r="I758" s="509" t="s">
        <v>2901</v>
      </c>
      <c r="J758" s="241" t="s">
        <v>2943</v>
      </c>
      <c r="K758" s="241" t="s">
        <v>150</v>
      </c>
      <c r="L758" s="534"/>
      <c r="M758" s="241"/>
      <c r="N758" s="243" t="s">
        <v>106</v>
      </c>
      <c r="O758" s="243" t="s">
        <v>107</v>
      </c>
      <c r="P758" s="241" t="s">
        <v>108</v>
      </c>
      <c r="Q758" s="243" t="s">
        <v>2140</v>
      </c>
      <c r="R758" s="241" t="s">
        <v>110</v>
      </c>
      <c r="S758" s="243" t="s">
        <v>107</v>
      </c>
      <c r="T758" s="241" t="s">
        <v>122</v>
      </c>
      <c r="U758" s="568" t="s">
        <v>112</v>
      </c>
      <c r="V758" s="243">
        <v>60</v>
      </c>
      <c r="W758" s="38" t="s">
        <v>113</v>
      </c>
      <c r="X758" s="243"/>
      <c r="Y758" s="243"/>
      <c r="Z758" s="243"/>
      <c r="AA758" s="244"/>
      <c r="AB758" s="245">
        <v>90</v>
      </c>
      <c r="AC758" s="245">
        <v>10</v>
      </c>
      <c r="AD758" s="584" t="s">
        <v>129</v>
      </c>
      <c r="AE758" s="241" t="s">
        <v>115</v>
      </c>
      <c r="AF758" s="247">
        <v>7</v>
      </c>
      <c r="AG758" s="598">
        <v>217470</v>
      </c>
      <c r="AH758" s="248">
        <f t="shared" si="53"/>
        <v>1522290</v>
      </c>
      <c r="AI758" s="249">
        <f t="shared" si="52"/>
        <v>1704964.8</v>
      </c>
      <c r="AJ758" s="250"/>
      <c r="AK758" s="250"/>
      <c r="AL758" s="250"/>
      <c r="AM758" s="251" t="s">
        <v>116</v>
      </c>
      <c r="AN758" s="241"/>
      <c r="AO758" s="241"/>
      <c r="AP758" s="241"/>
      <c r="AQ758" s="241"/>
      <c r="AR758" s="38" t="s">
        <v>2944</v>
      </c>
      <c r="AS758" s="241"/>
      <c r="AT758" s="241"/>
      <c r="AU758" s="241"/>
      <c r="AV758" s="90"/>
      <c r="AW758" s="90"/>
      <c r="AX758" s="90"/>
      <c r="AY758" s="90"/>
      <c r="AZ758" s="252"/>
      <c r="BA758" s="252"/>
      <c r="BB758" s="252"/>
      <c r="BC758" s="50">
        <v>683</v>
      </c>
      <c r="BD758" s="252"/>
      <c r="BE758" s="252"/>
      <c r="BF758" s="252"/>
      <c r="BG758" s="252"/>
      <c r="BH758" s="252"/>
      <c r="BI758" s="252"/>
      <c r="BJ758" s="252"/>
      <c r="BK758" s="252"/>
      <c r="BL758" s="252"/>
      <c r="BM758" s="252"/>
      <c r="BN758" s="252"/>
      <c r="BO758" s="252"/>
      <c r="BP758" s="252"/>
      <c r="BQ758" s="252"/>
      <c r="BR758" s="252"/>
      <c r="BS758" s="252"/>
      <c r="BT758" s="252"/>
      <c r="BU758" s="252"/>
      <c r="BV758" s="252"/>
      <c r="BW758" s="252"/>
      <c r="BX758" s="252"/>
      <c r="BY758" s="252"/>
      <c r="BZ758" s="252"/>
      <c r="CA758" s="252"/>
      <c r="CB758" s="252"/>
      <c r="CC758" s="252"/>
      <c r="CD758" s="252"/>
      <c r="CE758" s="252"/>
      <c r="CF758" s="252"/>
      <c r="CG758" s="252"/>
      <c r="CH758" s="252"/>
      <c r="CI758" s="252"/>
      <c r="CJ758" s="252"/>
      <c r="CK758" s="252"/>
      <c r="CL758" s="252"/>
      <c r="CM758" s="252"/>
      <c r="CN758" s="252"/>
      <c r="CO758" s="252"/>
      <c r="CP758" s="252"/>
      <c r="CQ758" s="252"/>
      <c r="CR758" s="252"/>
      <c r="CS758" s="252"/>
      <c r="CT758" s="252"/>
      <c r="CU758" s="252"/>
      <c r="CV758" s="252"/>
      <c r="CW758" s="252"/>
      <c r="CX758" s="252"/>
      <c r="CY758" s="252"/>
      <c r="CZ758" s="252"/>
      <c r="DA758" s="252"/>
      <c r="DB758" s="252"/>
      <c r="DC758" s="252"/>
      <c r="DD758" s="252"/>
      <c r="DE758" s="252"/>
      <c r="DF758" s="252"/>
      <c r="DG758" s="252"/>
      <c r="DH758" s="252"/>
      <c r="DI758" s="252"/>
      <c r="DJ758" s="252"/>
      <c r="DK758" s="252"/>
      <c r="DL758" s="252"/>
      <c r="DM758" s="252"/>
      <c r="DN758" s="252"/>
      <c r="DO758" s="252"/>
      <c r="DP758" s="252"/>
      <c r="DQ758" s="252"/>
      <c r="DR758" s="252"/>
      <c r="DS758" s="252"/>
      <c r="DT758" s="252"/>
      <c r="DU758" s="252"/>
      <c r="DV758" s="252"/>
      <c r="DW758" s="252"/>
      <c r="DX758" s="252"/>
      <c r="DY758" s="252"/>
      <c r="DZ758" s="252"/>
      <c r="EA758" s="252"/>
      <c r="EB758" s="252"/>
      <c r="EC758" s="252"/>
      <c r="ED758" s="252"/>
      <c r="EE758" s="252"/>
      <c r="EF758" s="252"/>
      <c r="EG758" s="252"/>
      <c r="EH758" s="252"/>
      <c r="EI758" s="252"/>
      <c r="EJ758" s="252"/>
      <c r="EK758" s="252"/>
      <c r="EL758" s="252"/>
      <c r="EM758" s="252"/>
      <c r="EN758" s="252"/>
      <c r="EO758" s="252"/>
      <c r="EP758" s="252"/>
      <c r="EQ758" s="252"/>
      <c r="ER758" s="252"/>
      <c r="ES758" s="252"/>
      <c r="ET758" s="252"/>
      <c r="EU758" s="252"/>
      <c r="EV758" s="252"/>
      <c r="EW758" s="252"/>
      <c r="EX758" s="252"/>
      <c r="EY758" s="252"/>
      <c r="EZ758" s="252"/>
      <c r="FA758" s="252"/>
      <c r="FB758" s="252"/>
      <c r="FC758" s="252"/>
      <c r="FD758" s="252"/>
      <c r="FE758" s="252"/>
      <c r="FF758" s="252"/>
      <c r="FG758" s="252"/>
      <c r="FH758" s="252"/>
      <c r="FI758" s="252"/>
      <c r="FJ758" s="252"/>
      <c r="FK758" s="252"/>
      <c r="FL758" s="252"/>
      <c r="FM758" s="252"/>
      <c r="FN758" s="252"/>
      <c r="FO758" s="252"/>
      <c r="FP758" s="252"/>
      <c r="FQ758" s="252"/>
      <c r="FR758" s="252"/>
      <c r="FS758" s="252"/>
      <c r="FT758" s="252"/>
      <c r="FU758" s="252"/>
      <c r="FV758" s="252"/>
      <c r="FW758" s="252"/>
      <c r="FX758" s="252"/>
      <c r="FY758" s="252"/>
      <c r="FZ758" s="252"/>
      <c r="GA758" s="252"/>
      <c r="GB758" s="252"/>
      <c r="GC758" s="252"/>
      <c r="GD758" s="252"/>
      <c r="GE758" s="252"/>
      <c r="GF758" s="252"/>
      <c r="GG758" s="252"/>
      <c r="GH758" s="252"/>
      <c r="GI758" s="252"/>
      <c r="GJ758" s="252"/>
      <c r="GK758" s="252"/>
      <c r="GL758" s="252"/>
      <c r="GM758" s="252"/>
      <c r="GN758" s="252"/>
      <c r="GO758" s="252"/>
      <c r="GP758" s="252"/>
      <c r="GQ758" s="252"/>
      <c r="GR758" s="252"/>
      <c r="GS758" s="252"/>
      <c r="GT758" s="252"/>
      <c r="GU758" s="252"/>
      <c r="GV758" s="252"/>
      <c r="GW758" s="252"/>
      <c r="GX758" s="252"/>
      <c r="GY758" s="252"/>
      <c r="GZ758" s="252"/>
      <c r="HA758" s="252"/>
      <c r="HB758" s="252"/>
      <c r="HC758" s="252"/>
      <c r="HD758" s="252"/>
      <c r="HE758" s="252"/>
      <c r="HF758" s="252"/>
      <c r="HG758" s="252"/>
      <c r="HH758" s="252"/>
      <c r="HI758" s="252"/>
      <c r="HJ758" s="252"/>
      <c r="HK758" s="252"/>
      <c r="HL758" s="252"/>
      <c r="HM758" s="252"/>
      <c r="HN758" s="252"/>
      <c r="HO758" s="252"/>
      <c r="HP758" s="252"/>
      <c r="HQ758" s="252"/>
      <c r="HR758" s="252"/>
      <c r="HS758" s="252"/>
      <c r="HT758" s="252"/>
      <c r="HU758" s="252"/>
      <c r="HV758" s="252"/>
      <c r="HW758" s="252"/>
      <c r="HX758" s="252"/>
      <c r="HY758" s="252"/>
      <c r="HZ758" s="252"/>
      <c r="IA758" s="252"/>
      <c r="IB758" s="252"/>
      <c r="IC758" s="252"/>
      <c r="ID758" s="252"/>
      <c r="IE758" s="252"/>
      <c r="IF758" s="252"/>
      <c r="IG758" s="252"/>
      <c r="IH758" s="252"/>
      <c r="II758" s="252"/>
      <c r="IJ758" s="252"/>
      <c r="IK758" s="252"/>
      <c r="IL758" s="252"/>
      <c r="IM758" s="252"/>
      <c r="IN758" s="252"/>
      <c r="IO758" s="252"/>
      <c r="IP758" s="252"/>
      <c r="IQ758" s="252"/>
      <c r="IR758" s="252"/>
      <c r="IS758" s="252"/>
      <c r="IT758" s="252"/>
      <c r="IU758" s="252"/>
      <c r="IV758" s="252"/>
      <c r="IW758" s="252"/>
    </row>
    <row r="759" spans="1:257" ht="12.95" customHeight="1">
      <c r="A759" s="76" t="s">
        <v>350</v>
      </c>
      <c r="B759" s="460"/>
      <c r="C759" s="460"/>
      <c r="D759" s="209">
        <v>250000060</v>
      </c>
      <c r="E759" s="474" t="s">
        <v>1413</v>
      </c>
      <c r="F759" s="477">
        <v>22100705</v>
      </c>
      <c r="G759" s="230"/>
      <c r="H759" s="38" t="s">
        <v>2945</v>
      </c>
      <c r="I759" s="509" t="s">
        <v>2946</v>
      </c>
      <c r="J759" s="38" t="s">
        <v>2947</v>
      </c>
      <c r="K759" s="38" t="s">
        <v>104</v>
      </c>
      <c r="L759" s="242" t="s">
        <v>927</v>
      </c>
      <c r="M759" s="38"/>
      <c r="N759" s="40" t="s">
        <v>106</v>
      </c>
      <c r="O759" s="40" t="s">
        <v>107</v>
      </c>
      <c r="P759" s="38" t="s">
        <v>108</v>
      </c>
      <c r="Q759" s="40" t="s">
        <v>435</v>
      </c>
      <c r="R759" s="38" t="s">
        <v>110</v>
      </c>
      <c r="S759" s="40" t="s">
        <v>107</v>
      </c>
      <c r="T759" s="38" t="s">
        <v>122</v>
      </c>
      <c r="U759" s="38" t="s">
        <v>112</v>
      </c>
      <c r="V759" s="101">
        <v>60</v>
      </c>
      <c r="W759" s="38" t="s">
        <v>113</v>
      </c>
      <c r="X759" s="40"/>
      <c r="Y759" s="40"/>
      <c r="Z759" s="40"/>
      <c r="AA759" s="61"/>
      <c r="AB759" s="39">
        <v>90</v>
      </c>
      <c r="AC759" s="39">
        <v>10</v>
      </c>
      <c r="AD759" s="246" t="s">
        <v>549</v>
      </c>
      <c r="AE759" s="271" t="s">
        <v>115</v>
      </c>
      <c r="AF759" s="247">
        <v>629</v>
      </c>
      <c r="AG759" s="104">
        <v>1047.9000000000001</v>
      </c>
      <c r="AH759" s="248">
        <f t="shared" si="53"/>
        <v>659129.10000000009</v>
      </c>
      <c r="AI759" s="249">
        <f t="shared" si="52"/>
        <v>738224.59200000018</v>
      </c>
      <c r="AJ759" s="250"/>
      <c r="AK759" s="250"/>
      <c r="AL759" s="250"/>
      <c r="AM759" s="36" t="s">
        <v>116</v>
      </c>
      <c r="AN759" s="38"/>
      <c r="AO759" s="38"/>
      <c r="AP759" s="38"/>
      <c r="AQ759" s="38"/>
      <c r="AR759" s="38" t="s">
        <v>2948</v>
      </c>
      <c r="AS759" s="38"/>
      <c r="AT759" s="38"/>
      <c r="AU759" s="38"/>
      <c r="AV759" s="90"/>
      <c r="AW759" s="90"/>
      <c r="AX759" s="90"/>
      <c r="AY759" s="90"/>
      <c r="AZ759" s="252"/>
      <c r="BA759" s="252"/>
      <c r="BB759" s="252"/>
      <c r="BC759" s="50">
        <v>684</v>
      </c>
      <c r="BD759" s="252"/>
      <c r="BE759" s="252"/>
      <c r="BF759" s="252"/>
      <c r="BG759" s="252"/>
      <c r="BH759" s="252"/>
      <c r="BI759" s="252"/>
      <c r="BJ759" s="252"/>
      <c r="BK759" s="252"/>
      <c r="BL759" s="252"/>
      <c r="BM759" s="252"/>
      <c r="BN759" s="252"/>
      <c r="BO759" s="252"/>
      <c r="BP759" s="252"/>
      <c r="BQ759" s="252"/>
      <c r="BR759" s="252"/>
      <c r="BS759" s="252"/>
      <c r="BT759" s="252"/>
      <c r="BU759" s="252"/>
      <c r="BV759" s="252"/>
      <c r="BW759" s="252"/>
      <c r="BX759" s="252"/>
      <c r="BY759" s="252"/>
      <c r="BZ759" s="252"/>
      <c r="CA759" s="252"/>
      <c r="CB759" s="252"/>
      <c r="CC759" s="252"/>
      <c r="CD759" s="252"/>
      <c r="CE759" s="252"/>
      <c r="CF759" s="252"/>
      <c r="CG759" s="252"/>
      <c r="CH759" s="252"/>
      <c r="CI759" s="252"/>
      <c r="CJ759" s="252"/>
      <c r="CK759" s="252"/>
      <c r="CL759" s="252"/>
      <c r="CM759" s="252"/>
      <c r="CN759" s="252"/>
      <c r="CO759" s="252"/>
      <c r="CP759" s="252"/>
      <c r="CQ759" s="252"/>
      <c r="CR759" s="252"/>
      <c r="CS759" s="252"/>
      <c r="CT759" s="252"/>
      <c r="CU759" s="252"/>
      <c r="CV759" s="252"/>
      <c r="CW759" s="252"/>
      <c r="CX759" s="252"/>
      <c r="CY759" s="252"/>
      <c r="CZ759" s="252"/>
      <c r="DA759" s="252"/>
      <c r="DB759" s="252"/>
      <c r="DC759" s="252"/>
      <c r="DD759" s="252"/>
      <c r="DE759" s="252"/>
      <c r="DF759" s="252"/>
      <c r="DG759" s="252"/>
      <c r="DH759" s="252"/>
      <c r="DI759" s="252"/>
      <c r="DJ759" s="252"/>
      <c r="DK759" s="252"/>
      <c r="DL759" s="252"/>
      <c r="DM759" s="252"/>
      <c r="DN759" s="252"/>
      <c r="DO759" s="252"/>
      <c r="DP759" s="252"/>
      <c r="DQ759" s="252"/>
      <c r="DR759" s="252"/>
      <c r="DS759" s="252"/>
      <c r="DT759" s="252"/>
      <c r="DU759" s="252"/>
      <c r="DV759" s="252"/>
      <c r="DW759" s="252"/>
      <c r="DX759" s="252"/>
      <c r="DY759" s="252"/>
      <c r="DZ759" s="252"/>
      <c r="EA759" s="252"/>
      <c r="EB759" s="252"/>
      <c r="EC759" s="252"/>
      <c r="ED759" s="252"/>
      <c r="EE759" s="252"/>
      <c r="EF759" s="252"/>
      <c r="EG759" s="252"/>
      <c r="EH759" s="252"/>
      <c r="EI759" s="252"/>
      <c r="EJ759" s="252"/>
      <c r="EK759" s="252"/>
      <c r="EL759" s="252"/>
      <c r="EM759" s="252"/>
      <c r="EN759" s="252"/>
      <c r="EO759" s="252"/>
      <c r="EP759" s="252"/>
      <c r="EQ759" s="252"/>
      <c r="ER759" s="252"/>
      <c r="ES759" s="252"/>
      <c r="ET759" s="252"/>
      <c r="EU759" s="252"/>
      <c r="EV759" s="252"/>
      <c r="EW759" s="252"/>
      <c r="EX759" s="252"/>
      <c r="EY759" s="252"/>
      <c r="EZ759" s="252"/>
      <c r="FA759" s="252"/>
      <c r="FB759" s="252"/>
      <c r="FC759" s="252"/>
      <c r="FD759" s="252"/>
      <c r="FE759" s="252"/>
      <c r="FF759" s="252"/>
      <c r="FG759" s="252"/>
      <c r="FH759" s="252"/>
      <c r="FI759" s="252"/>
      <c r="FJ759" s="252"/>
      <c r="FK759" s="252"/>
      <c r="FL759" s="252"/>
      <c r="FM759" s="252"/>
      <c r="FN759" s="252"/>
      <c r="FO759" s="252"/>
      <c r="FP759" s="252"/>
      <c r="FQ759" s="252"/>
      <c r="FR759" s="252"/>
      <c r="FS759" s="252"/>
      <c r="FT759" s="252"/>
      <c r="FU759" s="252"/>
      <c r="FV759" s="252"/>
      <c r="FW759" s="252"/>
      <c r="FX759" s="252"/>
      <c r="FY759" s="252"/>
      <c r="FZ759" s="252"/>
      <c r="GA759" s="252"/>
      <c r="GB759" s="252"/>
      <c r="GC759" s="252"/>
      <c r="GD759" s="252"/>
      <c r="GE759" s="252"/>
      <c r="GF759" s="252"/>
      <c r="GG759" s="252"/>
      <c r="GH759" s="252"/>
      <c r="GI759" s="252"/>
      <c r="GJ759" s="252"/>
      <c r="GK759" s="252"/>
      <c r="GL759" s="252"/>
      <c r="GM759" s="252"/>
      <c r="GN759" s="252"/>
      <c r="GO759" s="252"/>
      <c r="GP759" s="252"/>
      <c r="GQ759" s="252"/>
      <c r="GR759" s="252"/>
      <c r="GS759" s="252"/>
      <c r="GT759" s="252"/>
      <c r="GU759" s="252"/>
      <c r="GV759" s="252"/>
      <c r="GW759" s="252"/>
      <c r="GX759" s="252"/>
      <c r="GY759" s="252"/>
      <c r="GZ759" s="252"/>
      <c r="HA759" s="252"/>
      <c r="HB759" s="252"/>
      <c r="HC759" s="252"/>
      <c r="HD759" s="252"/>
      <c r="HE759" s="252"/>
      <c r="HF759" s="252"/>
      <c r="HG759" s="252"/>
      <c r="HH759" s="252"/>
      <c r="HI759" s="252"/>
      <c r="HJ759" s="252"/>
      <c r="HK759" s="252"/>
      <c r="HL759" s="252"/>
      <c r="HM759" s="252"/>
      <c r="HN759" s="252"/>
      <c r="HO759" s="252"/>
      <c r="HP759" s="252"/>
      <c r="HQ759" s="252"/>
      <c r="HR759" s="252"/>
      <c r="HS759" s="252"/>
      <c r="HT759" s="252"/>
      <c r="HU759" s="252"/>
      <c r="HV759" s="252"/>
      <c r="HW759" s="252"/>
      <c r="HX759" s="252"/>
      <c r="HY759" s="252"/>
      <c r="HZ759" s="252"/>
      <c r="IA759" s="252"/>
      <c r="IB759" s="252"/>
      <c r="IC759" s="252"/>
      <c r="ID759" s="252"/>
      <c r="IE759" s="252"/>
      <c r="IF759" s="252"/>
      <c r="IG759" s="252"/>
      <c r="IH759" s="252"/>
      <c r="II759" s="252"/>
      <c r="IJ759" s="252"/>
      <c r="IK759" s="252"/>
      <c r="IL759" s="252"/>
      <c r="IM759" s="252"/>
      <c r="IN759" s="252"/>
      <c r="IO759" s="252"/>
      <c r="IP759" s="252"/>
      <c r="IQ759" s="252"/>
      <c r="IR759" s="252"/>
      <c r="IS759" s="252"/>
      <c r="IT759" s="252"/>
      <c r="IU759" s="252"/>
      <c r="IV759" s="252"/>
      <c r="IW759" s="252"/>
    </row>
    <row r="760" spans="1:257" ht="12.95" customHeight="1">
      <c r="A760" s="76" t="s">
        <v>350</v>
      </c>
      <c r="B760" s="460"/>
      <c r="C760" s="460"/>
      <c r="D760" s="209">
        <v>250000061</v>
      </c>
      <c r="E760" s="474" t="s">
        <v>1414</v>
      </c>
      <c r="F760" s="477">
        <v>22100706</v>
      </c>
      <c r="G760" s="230"/>
      <c r="H760" s="38" t="s">
        <v>2945</v>
      </c>
      <c r="I760" s="509" t="s">
        <v>2946</v>
      </c>
      <c r="J760" s="38" t="s">
        <v>2947</v>
      </c>
      <c r="K760" s="38" t="s">
        <v>104</v>
      </c>
      <c r="L760" s="242" t="s">
        <v>927</v>
      </c>
      <c r="M760" s="38"/>
      <c r="N760" s="40" t="s">
        <v>106</v>
      </c>
      <c r="O760" s="40" t="s">
        <v>107</v>
      </c>
      <c r="P760" s="38" t="s">
        <v>108</v>
      </c>
      <c r="Q760" s="40" t="s">
        <v>435</v>
      </c>
      <c r="R760" s="38" t="s">
        <v>110</v>
      </c>
      <c r="S760" s="40" t="s">
        <v>107</v>
      </c>
      <c r="T760" s="38" t="s">
        <v>122</v>
      </c>
      <c r="U760" s="38" t="s">
        <v>112</v>
      </c>
      <c r="V760" s="101">
        <v>60</v>
      </c>
      <c r="W760" s="38" t="s">
        <v>113</v>
      </c>
      <c r="X760" s="40"/>
      <c r="Y760" s="40"/>
      <c r="Z760" s="40"/>
      <c r="AA760" s="61"/>
      <c r="AB760" s="39">
        <v>90</v>
      </c>
      <c r="AC760" s="39">
        <v>10</v>
      </c>
      <c r="AD760" s="246" t="s">
        <v>549</v>
      </c>
      <c r="AE760" s="271" t="s">
        <v>115</v>
      </c>
      <c r="AF760" s="247">
        <v>20</v>
      </c>
      <c r="AG760" s="104">
        <v>2709.36</v>
      </c>
      <c r="AH760" s="248">
        <f t="shared" si="53"/>
        <v>54187.200000000004</v>
      </c>
      <c r="AI760" s="249">
        <f t="shared" si="52"/>
        <v>60689.664000000012</v>
      </c>
      <c r="AJ760" s="250"/>
      <c r="AK760" s="250"/>
      <c r="AL760" s="250"/>
      <c r="AM760" s="36" t="s">
        <v>116</v>
      </c>
      <c r="AN760" s="38"/>
      <c r="AO760" s="38"/>
      <c r="AP760" s="38"/>
      <c r="AQ760" s="38"/>
      <c r="AR760" s="38" t="s">
        <v>2949</v>
      </c>
      <c r="AS760" s="38"/>
      <c r="AT760" s="38"/>
      <c r="AU760" s="38"/>
      <c r="AV760" s="90"/>
      <c r="AW760" s="90"/>
      <c r="AX760" s="90"/>
      <c r="AY760" s="90"/>
      <c r="AZ760" s="252"/>
      <c r="BA760" s="252"/>
      <c r="BB760" s="252"/>
      <c r="BC760" s="50">
        <v>685</v>
      </c>
      <c r="BD760" s="252"/>
      <c r="BE760" s="252"/>
      <c r="BF760" s="252"/>
      <c r="BG760" s="252"/>
      <c r="BH760" s="252"/>
      <c r="BI760" s="252"/>
      <c r="BJ760" s="252"/>
      <c r="BK760" s="252"/>
      <c r="BL760" s="252"/>
      <c r="BM760" s="252"/>
      <c r="BN760" s="252"/>
      <c r="BO760" s="252"/>
      <c r="BP760" s="252"/>
      <c r="BQ760" s="252"/>
      <c r="BR760" s="252"/>
      <c r="BS760" s="252"/>
      <c r="BT760" s="252"/>
      <c r="BU760" s="252"/>
      <c r="BV760" s="252"/>
      <c r="BW760" s="252"/>
      <c r="BX760" s="252"/>
      <c r="BY760" s="252"/>
      <c r="BZ760" s="252"/>
      <c r="CA760" s="252"/>
      <c r="CB760" s="252"/>
      <c r="CC760" s="252"/>
      <c r="CD760" s="252"/>
      <c r="CE760" s="252"/>
      <c r="CF760" s="252"/>
      <c r="CG760" s="252"/>
      <c r="CH760" s="252"/>
      <c r="CI760" s="252"/>
      <c r="CJ760" s="252"/>
      <c r="CK760" s="252"/>
      <c r="CL760" s="252"/>
      <c r="CM760" s="252"/>
      <c r="CN760" s="252"/>
      <c r="CO760" s="252"/>
      <c r="CP760" s="252"/>
      <c r="CQ760" s="252"/>
      <c r="CR760" s="252"/>
      <c r="CS760" s="252"/>
      <c r="CT760" s="252"/>
      <c r="CU760" s="252"/>
      <c r="CV760" s="252"/>
      <c r="CW760" s="252"/>
      <c r="CX760" s="252"/>
      <c r="CY760" s="252"/>
      <c r="CZ760" s="252"/>
      <c r="DA760" s="252"/>
      <c r="DB760" s="252"/>
      <c r="DC760" s="252"/>
      <c r="DD760" s="252"/>
      <c r="DE760" s="252"/>
      <c r="DF760" s="252"/>
      <c r="DG760" s="252"/>
      <c r="DH760" s="252"/>
      <c r="DI760" s="252"/>
      <c r="DJ760" s="252"/>
      <c r="DK760" s="252"/>
      <c r="DL760" s="252"/>
      <c r="DM760" s="252"/>
      <c r="DN760" s="252"/>
      <c r="DO760" s="252"/>
      <c r="DP760" s="252"/>
      <c r="DQ760" s="252"/>
      <c r="DR760" s="252"/>
      <c r="DS760" s="252"/>
      <c r="DT760" s="252"/>
      <c r="DU760" s="252"/>
      <c r="DV760" s="252"/>
      <c r="DW760" s="252"/>
      <c r="DX760" s="252"/>
      <c r="DY760" s="252"/>
      <c r="DZ760" s="252"/>
      <c r="EA760" s="252"/>
      <c r="EB760" s="252"/>
      <c r="EC760" s="252"/>
      <c r="ED760" s="252"/>
      <c r="EE760" s="252"/>
      <c r="EF760" s="252"/>
      <c r="EG760" s="252"/>
      <c r="EH760" s="252"/>
      <c r="EI760" s="252"/>
      <c r="EJ760" s="252"/>
      <c r="EK760" s="252"/>
      <c r="EL760" s="252"/>
      <c r="EM760" s="252"/>
      <c r="EN760" s="252"/>
      <c r="EO760" s="252"/>
      <c r="EP760" s="252"/>
      <c r="EQ760" s="252"/>
      <c r="ER760" s="252"/>
      <c r="ES760" s="252"/>
      <c r="ET760" s="252"/>
      <c r="EU760" s="252"/>
      <c r="EV760" s="252"/>
      <c r="EW760" s="252"/>
      <c r="EX760" s="252"/>
      <c r="EY760" s="252"/>
      <c r="EZ760" s="252"/>
      <c r="FA760" s="252"/>
      <c r="FB760" s="252"/>
      <c r="FC760" s="252"/>
      <c r="FD760" s="252"/>
      <c r="FE760" s="252"/>
      <c r="FF760" s="252"/>
      <c r="FG760" s="252"/>
      <c r="FH760" s="252"/>
      <c r="FI760" s="252"/>
      <c r="FJ760" s="252"/>
      <c r="FK760" s="252"/>
      <c r="FL760" s="252"/>
      <c r="FM760" s="252"/>
      <c r="FN760" s="252"/>
      <c r="FO760" s="252"/>
      <c r="FP760" s="252"/>
      <c r="FQ760" s="252"/>
      <c r="FR760" s="252"/>
      <c r="FS760" s="252"/>
      <c r="FT760" s="252"/>
      <c r="FU760" s="252"/>
      <c r="FV760" s="252"/>
      <c r="FW760" s="252"/>
      <c r="FX760" s="252"/>
      <c r="FY760" s="252"/>
      <c r="FZ760" s="252"/>
      <c r="GA760" s="252"/>
      <c r="GB760" s="252"/>
      <c r="GC760" s="252"/>
      <c r="GD760" s="252"/>
      <c r="GE760" s="252"/>
      <c r="GF760" s="252"/>
      <c r="GG760" s="252"/>
      <c r="GH760" s="252"/>
      <c r="GI760" s="252"/>
      <c r="GJ760" s="252"/>
      <c r="GK760" s="252"/>
      <c r="GL760" s="252"/>
      <c r="GM760" s="252"/>
      <c r="GN760" s="252"/>
      <c r="GO760" s="252"/>
      <c r="GP760" s="252"/>
      <c r="GQ760" s="252"/>
      <c r="GR760" s="252"/>
      <c r="GS760" s="252"/>
      <c r="GT760" s="252"/>
      <c r="GU760" s="252"/>
      <c r="GV760" s="252"/>
      <c r="GW760" s="252"/>
      <c r="GX760" s="252"/>
      <c r="GY760" s="252"/>
      <c r="GZ760" s="252"/>
      <c r="HA760" s="252"/>
      <c r="HB760" s="252"/>
      <c r="HC760" s="252"/>
      <c r="HD760" s="252"/>
      <c r="HE760" s="252"/>
      <c r="HF760" s="252"/>
      <c r="HG760" s="252"/>
      <c r="HH760" s="252"/>
      <c r="HI760" s="252"/>
      <c r="HJ760" s="252"/>
      <c r="HK760" s="252"/>
      <c r="HL760" s="252"/>
      <c r="HM760" s="252"/>
      <c r="HN760" s="252"/>
      <c r="HO760" s="252"/>
      <c r="HP760" s="252"/>
      <c r="HQ760" s="252"/>
      <c r="HR760" s="252"/>
      <c r="HS760" s="252"/>
      <c r="HT760" s="252"/>
      <c r="HU760" s="252"/>
      <c r="HV760" s="252"/>
      <c r="HW760" s="252"/>
      <c r="HX760" s="252"/>
      <c r="HY760" s="252"/>
      <c r="HZ760" s="252"/>
      <c r="IA760" s="252"/>
      <c r="IB760" s="252"/>
      <c r="IC760" s="252"/>
      <c r="ID760" s="252"/>
      <c r="IE760" s="252"/>
      <c r="IF760" s="252"/>
      <c r="IG760" s="252"/>
      <c r="IH760" s="252"/>
      <c r="II760" s="252"/>
      <c r="IJ760" s="252"/>
      <c r="IK760" s="252"/>
      <c r="IL760" s="252"/>
      <c r="IM760" s="252"/>
      <c r="IN760" s="252"/>
      <c r="IO760" s="252"/>
      <c r="IP760" s="252"/>
      <c r="IQ760" s="252"/>
      <c r="IR760" s="252"/>
      <c r="IS760" s="252"/>
      <c r="IT760" s="252"/>
      <c r="IU760" s="252"/>
      <c r="IV760" s="252"/>
      <c r="IW760" s="252"/>
    </row>
    <row r="761" spans="1:257" ht="12.95" customHeight="1">
      <c r="A761" s="76" t="s">
        <v>350</v>
      </c>
      <c r="B761" s="460"/>
      <c r="C761" s="460"/>
      <c r="D761" s="209">
        <v>250001017</v>
      </c>
      <c r="E761" s="474" t="s">
        <v>1410</v>
      </c>
      <c r="F761" s="477">
        <v>22100707</v>
      </c>
      <c r="G761" s="230"/>
      <c r="H761" s="38" t="s">
        <v>2945</v>
      </c>
      <c r="I761" s="509" t="s">
        <v>2946</v>
      </c>
      <c r="J761" s="38" t="s">
        <v>2947</v>
      </c>
      <c r="K761" s="38" t="s">
        <v>104</v>
      </c>
      <c r="L761" s="242" t="s">
        <v>927</v>
      </c>
      <c r="M761" s="38"/>
      <c r="N761" s="40" t="s">
        <v>106</v>
      </c>
      <c r="O761" s="40" t="s">
        <v>107</v>
      </c>
      <c r="P761" s="38" t="s">
        <v>108</v>
      </c>
      <c r="Q761" s="40" t="s">
        <v>435</v>
      </c>
      <c r="R761" s="38" t="s">
        <v>110</v>
      </c>
      <c r="S761" s="40" t="s">
        <v>107</v>
      </c>
      <c r="T761" s="38" t="s">
        <v>122</v>
      </c>
      <c r="U761" s="38" t="s">
        <v>112</v>
      </c>
      <c r="V761" s="101">
        <v>60</v>
      </c>
      <c r="W761" s="38" t="s">
        <v>113</v>
      </c>
      <c r="X761" s="40"/>
      <c r="Y761" s="40"/>
      <c r="Z761" s="40"/>
      <c r="AA761" s="61"/>
      <c r="AB761" s="39">
        <v>90</v>
      </c>
      <c r="AC761" s="39">
        <v>10</v>
      </c>
      <c r="AD761" s="246" t="s">
        <v>549</v>
      </c>
      <c r="AE761" s="271" t="s">
        <v>115</v>
      </c>
      <c r="AF761" s="247">
        <v>257.55</v>
      </c>
      <c r="AG761" s="104">
        <v>1472.18</v>
      </c>
      <c r="AH761" s="248">
        <f t="shared" si="53"/>
        <v>379159.95900000003</v>
      </c>
      <c r="AI761" s="249">
        <f t="shared" si="52"/>
        <v>424659.15408000007</v>
      </c>
      <c r="AJ761" s="250"/>
      <c r="AK761" s="250"/>
      <c r="AL761" s="250"/>
      <c r="AM761" s="36" t="s">
        <v>116</v>
      </c>
      <c r="AN761" s="38"/>
      <c r="AO761" s="38"/>
      <c r="AP761" s="38"/>
      <c r="AQ761" s="38"/>
      <c r="AR761" s="38" t="s">
        <v>2950</v>
      </c>
      <c r="AS761" s="38"/>
      <c r="AT761" s="38"/>
      <c r="AU761" s="38"/>
      <c r="AV761" s="90"/>
      <c r="AW761" s="90"/>
      <c r="AX761" s="90"/>
      <c r="AY761" s="90"/>
      <c r="AZ761" s="252"/>
      <c r="BA761" s="252"/>
      <c r="BB761" s="252"/>
      <c r="BC761" s="50">
        <v>686</v>
      </c>
      <c r="BD761" s="252"/>
      <c r="BE761" s="252"/>
      <c r="BF761" s="252"/>
      <c r="BG761" s="252"/>
      <c r="BH761" s="252"/>
      <c r="BI761" s="252"/>
      <c r="BJ761" s="252"/>
      <c r="BK761" s="252"/>
      <c r="BL761" s="252"/>
      <c r="BM761" s="252"/>
      <c r="BN761" s="252"/>
      <c r="BO761" s="252"/>
      <c r="BP761" s="252"/>
      <c r="BQ761" s="252"/>
      <c r="BR761" s="252"/>
      <c r="BS761" s="252"/>
      <c r="BT761" s="252"/>
      <c r="BU761" s="252"/>
      <c r="BV761" s="252"/>
      <c r="BW761" s="252"/>
      <c r="BX761" s="252"/>
      <c r="BY761" s="252"/>
      <c r="BZ761" s="252"/>
      <c r="CA761" s="252"/>
      <c r="CB761" s="252"/>
      <c r="CC761" s="252"/>
      <c r="CD761" s="252"/>
      <c r="CE761" s="252"/>
      <c r="CF761" s="252"/>
      <c r="CG761" s="252"/>
      <c r="CH761" s="252"/>
      <c r="CI761" s="252"/>
      <c r="CJ761" s="252"/>
      <c r="CK761" s="252"/>
      <c r="CL761" s="252"/>
      <c r="CM761" s="252"/>
      <c r="CN761" s="252"/>
      <c r="CO761" s="252"/>
      <c r="CP761" s="252"/>
      <c r="CQ761" s="252"/>
      <c r="CR761" s="252"/>
      <c r="CS761" s="252"/>
      <c r="CT761" s="252"/>
      <c r="CU761" s="252"/>
      <c r="CV761" s="252"/>
      <c r="CW761" s="252"/>
      <c r="CX761" s="252"/>
      <c r="CY761" s="252"/>
      <c r="CZ761" s="252"/>
      <c r="DA761" s="252"/>
      <c r="DB761" s="252"/>
      <c r="DC761" s="252"/>
      <c r="DD761" s="252"/>
      <c r="DE761" s="252"/>
      <c r="DF761" s="252"/>
      <c r="DG761" s="252"/>
      <c r="DH761" s="252"/>
      <c r="DI761" s="252"/>
      <c r="DJ761" s="252"/>
      <c r="DK761" s="252"/>
      <c r="DL761" s="252"/>
      <c r="DM761" s="252"/>
      <c r="DN761" s="252"/>
      <c r="DO761" s="252"/>
      <c r="DP761" s="252"/>
      <c r="DQ761" s="252"/>
      <c r="DR761" s="252"/>
      <c r="DS761" s="252"/>
      <c r="DT761" s="252"/>
      <c r="DU761" s="252"/>
      <c r="DV761" s="252"/>
      <c r="DW761" s="252"/>
      <c r="DX761" s="252"/>
      <c r="DY761" s="252"/>
      <c r="DZ761" s="252"/>
      <c r="EA761" s="252"/>
      <c r="EB761" s="252"/>
      <c r="EC761" s="252"/>
      <c r="ED761" s="252"/>
      <c r="EE761" s="252"/>
      <c r="EF761" s="252"/>
      <c r="EG761" s="252"/>
      <c r="EH761" s="252"/>
      <c r="EI761" s="252"/>
      <c r="EJ761" s="252"/>
      <c r="EK761" s="252"/>
      <c r="EL761" s="252"/>
      <c r="EM761" s="252"/>
      <c r="EN761" s="252"/>
      <c r="EO761" s="252"/>
      <c r="EP761" s="252"/>
      <c r="EQ761" s="252"/>
      <c r="ER761" s="252"/>
      <c r="ES761" s="252"/>
      <c r="ET761" s="252"/>
      <c r="EU761" s="252"/>
      <c r="EV761" s="252"/>
      <c r="EW761" s="252"/>
      <c r="EX761" s="252"/>
      <c r="EY761" s="252"/>
      <c r="EZ761" s="252"/>
      <c r="FA761" s="252"/>
      <c r="FB761" s="252"/>
      <c r="FC761" s="252"/>
      <c r="FD761" s="252"/>
      <c r="FE761" s="252"/>
      <c r="FF761" s="252"/>
      <c r="FG761" s="252"/>
      <c r="FH761" s="252"/>
      <c r="FI761" s="252"/>
      <c r="FJ761" s="252"/>
      <c r="FK761" s="252"/>
      <c r="FL761" s="252"/>
      <c r="FM761" s="252"/>
      <c r="FN761" s="252"/>
      <c r="FO761" s="252"/>
      <c r="FP761" s="252"/>
      <c r="FQ761" s="252"/>
      <c r="FR761" s="252"/>
      <c r="FS761" s="252"/>
      <c r="FT761" s="252"/>
      <c r="FU761" s="252"/>
      <c r="FV761" s="252"/>
      <c r="FW761" s="252"/>
      <c r="FX761" s="252"/>
      <c r="FY761" s="252"/>
      <c r="FZ761" s="252"/>
      <c r="GA761" s="252"/>
      <c r="GB761" s="252"/>
      <c r="GC761" s="252"/>
      <c r="GD761" s="252"/>
      <c r="GE761" s="252"/>
      <c r="GF761" s="252"/>
      <c r="GG761" s="252"/>
      <c r="GH761" s="252"/>
      <c r="GI761" s="252"/>
      <c r="GJ761" s="252"/>
      <c r="GK761" s="252"/>
      <c r="GL761" s="252"/>
      <c r="GM761" s="252"/>
      <c r="GN761" s="252"/>
      <c r="GO761" s="252"/>
      <c r="GP761" s="252"/>
      <c r="GQ761" s="252"/>
      <c r="GR761" s="252"/>
      <c r="GS761" s="252"/>
      <c r="GT761" s="252"/>
      <c r="GU761" s="252"/>
      <c r="GV761" s="252"/>
      <c r="GW761" s="252"/>
      <c r="GX761" s="252"/>
      <c r="GY761" s="252"/>
      <c r="GZ761" s="252"/>
      <c r="HA761" s="252"/>
      <c r="HB761" s="252"/>
      <c r="HC761" s="252"/>
      <c r="HD761" s="252"/>
      <c r="HE761" s="252"/>
      <c r="HF761" s="252"/>
      <c r="HG761" s="252"/>
      <c r="HH761" s="252"/>
      <c r="HI761" s="252"/>
      <c r="HJ761" s="252"/>
      <c r="HK761" s="252"/>
      <c r="HL761" s="252"/>
      <c r="HM761" s="252"/>
      <c r="HN761" s="252"/>
      <c r="HO761" s="252"/>
      <c r="HP761" s="252"/>
      <c r="HQ761" s="252"/>
      <c r="HR761" s="252"/>
      <c r="HS761" s="252"/>
      <c r="HT761" s="252"/>
      <c r="HU761" s="252"/>
      <c r="HV761" s="252"/>
      <c r="HW761" s="252"/>
      <c r="HX761" s="252"/>
      <c r="HY761" s="252"/>
      <c r="HZ761" s="252"/>
      <c r="IA761" s="252"/>
      <c r="IB761" s="252"/>
      <c r="IC761" s="252"/>
      <c r="ID761" s="252"/>
      <c r="IE761" s="252"/>
      <c r="IF761" s="252"/>
      <c r="IG761" s="252"/>
      <c r="IH761" s="252"/>
      <c r="II761" s="252"/>
      <c r="IJ761" s="252"/>
      <c r="IK761" s="252"/>
      <c r="IL761" s="252"/>
      <c r="IM761" s="252"/>
      <c r="IN761" s="252"/>
      <c r="IO761" s="252"/>
      <c r="IP761" s="252"/>
      <c r="IQ761" s="252"/>
      <c r="IR761" s="252"/>
      <c r="IS761" s="252"/>
      <c r="IT761" s="252"/>
      <c r="IU761" s="252"/>
      <c r="IV761" s="252"/>
      <c r="IW761" s="252"/>
    </row>
    <row r="762" spans="1:257" ht="12.95" customHeight="1">
      <c r="A762" s="76" t="s">
        <v>350</v>
      </c>
      <c r="B762" s="460"/>
      <c r="C762" s="460"/>
      <c r="D762" s="209">
        <v>250002441</v>
      </c>
      <c r="E762" s="474" t="s">
        <v>1411</v>
      </c>
      <c r="F762" s="477">
        <v>22100708</v>
      </c>
      <c r="G762" s="230"/>
      <c r="H762" s="38" t="s">
        <v>2945</v>
      </c>
      <c r="I762" s="509" t="s">
        <v>2946</v>
      </c>
      <c r="J762" s="38" t="s">
        <v>2947</v>
      </c>
      <c r="K762" s="38" t="s">
        <v>104</v>
      </c>
      <c r="L762" s="242" t="s">
        <v>927</v>
      </c>
      <c r="M762" s="38"/>
      <c r="N762" s="40" t="s">
        <v>106</v>
      </c>
      <c r="O762" s="40" t="s">
        <v>107</v>
      </c>
      <c r="P762" s="38" t="s">
        <v>108</v>
      </c>
      <c r="Q762" s="40" t="s">
        <v>435</v>
      </c>
      <c r="R762" s="38" t="s">
        <v>110</v>
      </c>
      <c r="S762" s="40" t="s">
        <v>107</v>
      </c>
      <c r="T762" s="38" t="s">
        <v>122</v>
      </c>
      <c r="U762" s="38" t="s">
        <v>112</v>
      </c>
      <c r="V762" s="101">
        <v>60</v>
      </c>
      <c r="W762" s="38" t="s">
        <v>113</v>
      </c>
      <c r="X762" s="40"/>
      <c r="Y762" s="40"/>
      <c r="Z762" s="40"/>
      <c r="AA762" s="61"/>
      <c r="AB762" s="39">
        <v>90</v>
      </c>
      <c r="AC762" s="39">
        <v>10</v>
      </c>
      <c r="AD762" s="246" t="s">
        <v>549</v>
      </c>
      <c r="AE762" s="271" t="s">
        <v>115</v>
      </c>
      <c r="AF762" s="247">
        <v>175</v>
      </c>
      <c r="AG762" s="104">
        <v>1495.92</v>
      </c>
      <c r="AH762" s="248">
        <f t="shared" si="53"/>
        <v>261786</v>
      </c>
      <c r="AI762" s="249">
        <f t="shared" si="52"/>
        <v>293200.32</v>
      </c>
      <c r="AJ762" s="250"/>
      <c r="AK762" s="250"/>
      <c r="AL762" s="250"/>
      <c r="AM762" s="36" t="s">
        <v>116</v>
      </c>
      <c r="AN762" s="38"/>
      <c r="AO762" s="38"/>
      <c r="AP762" s="38"/>
      <c r="AQ762" s="38"/>
      <c r="AR762" s="38" t="s">
        <v>2951</v>
      </c>
      <c r="AS762" s="38"/>
      <c r="AT762" s="38"/>
      <c r="AU762" s="38"/>
      <c r="AV762" s="90"/>
      <c r="AW762" s="90"/>
      <c r="AX762" s="90"/>
      <c r="AY762" s="90"/>
      <c r="AZ762" s="252"/>
      <c r="BA762" s="252"/>
      <c r="BB762" s="252"/>
      <c r="BC762" s="50">
        <v>687</v>
      </c>
      <c r="BD762" s="252"/>
      <c r="BE762" s="252"/>
      <c r="BF762" s="252"/>
      <c r="BG762" s="252"/>
      <c r="BH762" s="252"/>
      <c r="BI762" s="252"/>
      <c r="BJ762" s="252"/>
      <c r="BK762" s="252"/>
      <c r="BL762" s="252"/>
      <c r="BM762" s="252"/>
      <c r="BN762" s="252"/>
      <c r="BO762" s="252"/>
      <c r="BP762" s="252"/>
      <c r="BQ762" s="252"/>
      <c r="BR762" s="252"/>
      <c r="BS762" s="252"/>
      <c r="BT762" s="252"/>
      <c r="BU762" s="252"/>
      <c r="BV762" s="252"/>
      <c r="BW762" s="252"/>
      <c r="BX762" s="252"/>
      <c r="BY762" s="252"/>
      <c r="BZ762" s="252"/>
      <c r="CA762" s="252"/>
      <c r="CB762" s="252"/>
      <c r="CC762" s="252"/>
      <c r="CD762" s="252"/>
      <c r="CE762" s="252"/>
      <c r="CF762" s="252"/>
      <c r="CG762" s="252"/>
      <c r="CH762" s="252"/>
      <c r="CI762" s="252"/>
      <c r="CJ762" s="252"/>
      <c r="CK762" s="252"/>
      <c r="CL762" s="252"/>
      <c r="CM762" s="252"/>
      <c r="CN762" s="252"/>
      <c r="CO762" s="252"/>
      <c r="CP762" s="252"/>
      <c r="CQ762" s="252"/>
      <c r="CR762" s="252"/>
      <c r="CS762" s="252"/>
      <c r="CT762" s="252"/>
      <c r="CU762" s="252"/>
      <c r="CV762" s="252"/>
      <c r="CW762" s="252"/>
      <c r="CX762" s="252"/>
      <c r="CY762" s="252"/>
      <c r="CZ762" s="252"/>
      <c r="DA762" s="252"/>
      <c r="DB762" s="252"/>
      <c r="DC762" s="252"/>
      <c r="DD762" s="252"/>
      <c r="DE762" s="252"/>
      <c r="DF762" s="252"/>
      <c r="DG762" s="252"/>
      <c r="DH762" s="252"/>
      <c r="DI762" s="252"/>
      <c r="DJ762" s="252"/>
      <c r="DK762" s="252"/>
      <c r="DL762" s="252"/>
      <c r="DM762" s="252"/>
      <c r="DN762" s="252"/>
      <c r="DO762" s="252"/>
      <c r="DP762" s="252"/>
      <c r="DQ762" s="252"/>
      <c r="DR762" s="252"/>
      <c r="DS762" s="252"/>
      <c r="DT762" s="252"/>
      <c r="DU762" s="252"/>
      <c r="DV762" s="252"/>
      <c r="DW762" s="252"/>
      <c r="DX762" s="252"/>
      <c r="DY762" s="252"/>
      <c r="DZ762" s="252"/>
      <c r="EA762" s="252"/>
      <c r="EB762" s="252"/>
      <c r="EC762" s="252"/>
      <c r="ED762" s="252"/>
      <c r="EE762" s="252"/>
      <c r="EF762" s="252"/>
      <c r="EG762" s="252"/>
      <c r="EH762" s="252"/>
      <c r="EI762" s="252"/>
      <c r="EJ762" s="252"/>
      <c r="EK762" s="252"/>
      <c r="EL762" s="252"/>
      <c r="EM762" s="252"/>
      <c r="EN762" s="252"/>
      <c r="EO762" s="252"/>
      <c r="EP762" s="252"/>
      <c r="EQ762" s="252"/>
      <c r="ER762" s="252"/>
      <c r="ES762" s="252"/>
      <c r="ET762" s="252"/>
      <c r="EU762" s="252"/>
      <c r="EV762" s="252"/>
      <c r="EW762" s="252"/>
      <c r="EX762" s="252"/>
      <c r="EY762" s="252"/>
      <c r="EZ762" s="252"/>
      <c r="FA762" s="252"/>
      <c r="FB762" s="252"/>
      <c r="FC762" s="252"/>
      <c r="FD762" s="252"/>
      <c r="FE762" s="252"/>
      <c r="FF762" s="252"/>
      <c r="FG762" s="252"/>
      <c r="FH762" s="252"/>
      <c r="FI762" s="252"/>
      <c r="FJ762" s="252"/>
      <c r="FK762" s="252"/>
      <c r="FL762" s="252"/>
      <c r="FM762" s="252"/>
      <c r="FN762" s="252"/>
      <c r="FO762" s="252"/>
      <c r="FP762" s="252"/>
      <c r="FQ762" s="252"/>
      <c r="FR762" s="252"/>
      <c r="FS762" s="252"/>
      <c r="FT762" s="252"/>
      <c r="FU762" s="252"/>
      <c r="FV762" s="252"/>
      <c r="FW762" s="252"/>
      <c r="FX762" s="252"/>
      <c r="FY762" s="252"/>
      <c r="FZ762" s="252"/>
      <c r="GA762" s="252"/>
      <c r="GB762" s="252"/>
      <c r="GC762" s="252"/>
      <c r="GD762" s="252"/>
      <c r="GE762" s="252"/>
      <c r="GF762" s="252"/>
      <c r="GG762" s="252"/>
      <c r="GH762" s="252"/>
      <c r="GI762" s="252"/>
      <c r="GJ762" s="252"/>
      <c r="GK762" s="252"/>
      <c r="GL762" s="252"/>
      <c r="GM762" s="252"/>
      <c r="GN762" s="252"/>
      <c r="GO762" s="252"/>
      <c r="GP762" s="252"/>
      <c r="GQ762" s="252"/>
      <c r="GR762" s="252"/>
      <c r="GS762" s="252"/>
      <c r="GT762" s="252"/>
      <c r="GU762" s="252"/>
      <c r="GV762" s="252"/>
      <c r="GW762" s="252"/>
      <c r="GX762" s="252"/>
      <c r="GY762" s="252"/>
      <c r="GZ762" s="252"/>
      <c r="HA762" s="252"/>
      <c r="HB762" s="252"/>
      <c r="HC762" s="252"/>
      <c r="HD762" s="252"/>
      <c r="HE762" s="252"/>
      <c r="HF762" s="252"/>
      <c r="HG762" s="252"/>
      <c r="HH762" s="252"/>
      <c r="HI762" s="252"/>
      <c r="HJ762" s="252"/>
      <c r="HK762" s="252"/>
      <c r="HL762" s="252"/>
      <c r="HM762" s="252"/>
      <c r="HN762" s="252"/>
      <c r="HO762" s="252"/>
      <c r="HP762" s="252"/>
      <c r="HQ762" s="252"/>
      <c r="HR762" s="252"/>
      <c r="HS762" s="252"/>
      <c r="HT762" s="252"/>
      <c r="HU762" s="252"/>
      <c r="HV762" s="252"/>
      <c r="HW762" s="252"/>
      <c r="HX762" s="252"/>
      <c r="HY762" s="252"/>
      <c r="HZ762" s="252"/>
      <c r="IA762" s="252"/>
      <c r="IB762" s="252"/>
      <c r="IC762" s="252"/>
      <c r="ID762" s="252"/>
      <c r="IE762" s="252"/>
      <c r="IF762" s="252"/>
      <c r="IG762" s="252"/>
      <c r="IH762" s="252"/>
      <c r="II762" s="252"/>
      <c r="IJ762" s="252"/>
      <c r="IK762" s="252"/>
      <c r="IL762" s="252"/>
      <c r="IM762" s="252"/>
      <c r="IN762" s="252"/>
      <c r="IO762" s="252"/>
      <c r="IP762" s="252"/>
      <c r="IQ762" s="252"/>
      <c r="IR762" s="252"/>
      <c r="IS762" s="252"/>
      <c r="IT762" s="252"/>
      <c r="IU762" s="252"/>
      <c r="IV762" s="252"/>
      <c r="IW762" s="252"/>
    </row>
    <row r="763" spans="1:257" ht="12.95" customHeight="1">
      <c r="A763" s="76" t="s">
        <v>350</v>
      </c>
      <c r="B763" s="460"/>
      <c r="C763" s="460"/>
      <c r="D763" s="209">
        <v>250002442</v>
      </c>
      <c r="E763" s="474" t="s">
        <v>1412</v>
      </c>
      <c r="F763" s="477">
        <v>22100709</v>
      </c>
      <c r="G763" s="230"/>
      <c r="H763" s="38" t="s">
        <v>2945</v>
      </c>
      <c r="I763" s="509" t="s">
        <v>2946</v>
      </c>
      <c r="J763" s="38" t="s">
        <v>2947</v>
      </c>
      <c r="K763" s="38" t="s">
        <v>104</v>
      </c>
      <c r="L763" s="242" t="s">
        <v>927</v>
      </c>
      <c r="M763" s="38"/>
      <c r="N763" s="40" t="s">
        <v>106</v>
      </c>
      <c r="O763" s="40" t="s">
        <v>107</v>
      </c>
      <c r="P763" s="38" t="s">
        <v>108</v>
      </c>
      <c r="Q763" s="40" t="s">
        <v>435</v>
      </c>
      <c r="R763" s="38" t="s">
        <v>110</v>
      </c>
      <c r="S763" s="40" t="s">
        <v>107</v>
      </c>
      <c r="T763" s="38" t="s">
        <v>122</v>
      </c>
      <c r="U763" s="38" t="s">
        <v>112</v>
      </c>
      <c r="V763" s="101">
        <v>60</v>
      </c>
      <c r="W763" s="38" t="s">
        <v>113</v>
      </c>
      <c r="X763" s="40"/>
      <c r="Y763" s="40"/>
      <c r="Z763" s="40"/>
      <c r="AA763" s="61"/>
      <c r="AB763" s="39">
        <v>90</v>
      </c>
      <c r="AC763" s="39">
        <v>10</v>
      </c>
      <c r="AD763" s="246" t="s">
        <v>549</v>
      </c>
      <c r="AE763" s="271" t="s">
        <v>115</v>
      </c>
      <c r="AF763" s="247">
        <v>160</v>
      </c>
      <c r="AG763" s="104">
        <v>3622.5</v>
      </c>
      <c r="AH763" s="248">
        <f t="shared" si="53"/>
        <v>579600</v>
      </c>
      <c r="AI763" s="249">
        <f t="shared" si="52"/>
        <v>649152.00000000012</v>
      </c>
      <c r="AJ763" s="250"/>
      <c r="AK763" s="250"/>
      <c r="AL763" s="250"/>
      <c r="AM763" s="36" t="s">
        <v>116</v>
      </c>
      <c r="AN763" s="38"/>
      <c r="AO763" s="38"/>
      <c r="AP763" s="38"/>
      <c r="AQ763" s="38"/>
      <c r="AR763" s="38" t="s">
        <v>2952</v>
      </c>
      <c r="AS763" s="38"/>
      <c r="AT763" s="38"/>
      <c r="AU763" s="38"/>
      <c r="AV763" s="90"/>
      <c r="AW763" s="90"/>
      <c r="AX763" s="90"/>
      <c r="AY763" s="90"/>
      <c r="AZ763" s="252"/>
      <c r="BA763" s="252"/>
      <c r="BB763" s="252"/>
      <c r="BC763" s="50">
        <v>688</v>
      </c>
      <c r="BD763" s="252"/>
      <c r="BE763" s="252"/>
      <c r="BF763" s="252"/>
      <c r="BG763" s="252"/>
      <c r="BH763" s="252"/>
      <c r="BI763" s="252"/>
      <c r="BJ763" s="252"/>
      <c r="BK763" s="252"/>
      <c r="BL763" s="252"/>
      <c r="BM763" s="252"/>
      <c r="BN763" s="252"/>
      <c r="BO763" s="252"/>
      <c r="BP763" s="252"/>
      <c r="BQ763" s="252"/>
      <c r="BR763" s="252"/>
      <c r="BS763" s="252"/>
      <c r="BT763" s="252"/>
      <c r="BU763" s="252"/>
      <c r="BV763" s="252"/>
      <c r="BW763" s="252"/>
      <c r="BX763" s="252"/>
      <c r="BY763" s="252"/>
      <c r="BZ763" s="252"/>
      <c r="CA763" s="252"/>
      <c r="CB763" s="252"/>
      <c r="CC763" s="252"/>
      <c r="CD763" s="252"/>
      <c r="CE763" s="252"/>
      <c r="CF763" s="252"/>
      <c r="CG763" s="252"/>
      <c r="CH763" s="252"/>
      <c r="CI763" s="252"/>
      <c r="CJ763" s="252"/>
      <c r="CK763" s="252"/>
      <c r="CL763" s="252"/>
      <c r="CM763" s="252"/>
      <c r="CN763" s="252"/>
      <c r="CO763" s="252"/>
      <c r="CP763" s="252"/>
      <c r="CQ763" s="252"/>
      <c r="CR763" s="252"/>
      <c r="CS763" s="252"/>
      <c r="CT763" s="252"/>
      <c r="CU763" s="252"/>
      <c r="CV763" s="252"/>
      <c r="CW763" s="252"/>
      <c r="CX763" s="252"/>
      <c r="CY763" s="252"/>
      <c r="CZ763" s="252"/>
      <c r="DA763" s="252"/>
      <c r="DB763" s="252"/>
      <c r="DC763" s="252"/>
      <c r="DD763" s="252"/>
      <c r="DE763" s="252"/>
      <c r="DF763" s="252"/>
      <c r="DG763" s="252"/>
      <c r="DH763" s="252"/>
      <c r="DI763" s="252"/>
      <c r="DJ763" s="252"/>
      <c r="DK763" s="252"/>
      <c r="DL763" s="252"/>
      <c r="DM763" s="252"/>
      <c r="DN763" s="252"/>
      <c r="DO763" s="252"/>
      <c r="DP763" s="252"/>
      <c r="DQ763" s="252"/>
      <c r="DR763" s="252"/>
      <c r="DS763" s="252"/>
      <c r="DT763" s="252"/>
      <c r="DU763" s="252"/>
      <c r="DV763" s="252"/>
      <c r="DW763" s="252"/>
      <c r="DX763" s="252"/>
      <c r="DY763" s="252"/>
      <c r="DZ763" s="252"/>
      <c r="EA763" s="252"/>
      <c r="EB763" s="252"/>
      <c r="EC763" s="252"/>
      <c r="ED763" s="252"/>
      <c r="EE763" s="252"/>
      <c r="EF763" s="252"/>
      <c r="EG763" s="252"/>
      <c r="EH763" s="252"/>
      <c r="EI763" s="252"/>
      <c r="EJ763" s="252"/>
      <c r="EK763" s="252"/>
      <c r="EL763" s="252"/>
      <c r="EM763" s="252"/>
      <c r="EN763" s="252"/>
      <c r="EO763" s="252"/>
      <c r="EP763" s="252"/>
      <c r="EQ763" s="252"/>
      <c r="ER763" s="252"/>
      <c r="ES763" s="252"/>
      <c r="ET763" s="252"/>
      <c r="EU763" s="252"/>
      <c r="EV763" s="252"/>
      <c r="EW763" s="252"/>
      <c r="EX763" s="252"/>
      <c r="EY763" s="252"/>
      <c r="EZ763" s="252"/>
      <c r="FA763" s="252"/>
      <c r="FB763" s="252"/>
      <c r="FC763" s="252"/>
      <c r="FD763" s="252"/>
      <c r="FE763" s="252"/>
      <c r="FF763" s="252"/>
      <c r="FG763" s="252"/>
      <c r="FH763" s="252"/>
      <c r="FI763" s="252"/>
      <c r="FJ763" s="252"/>
      <c r="FK763" s="252"/>
      <c r="FL763" s="252"/>
      <c r="FM763" s="252"/>
      <c r="FN763" s="252"/>
      <c r="FO763" s="252"/>
      <c r="FP763" s="252"/>
      <c r="FQ763" s="252"/>
      <c r="FR763" s="252"/>
      <c r="FS763" s="252"/>
      <c r="FT763" s="252"/>
      <c r="FU763" s="252"/>
      <c r="FV763" s="252"/>
      <c r="FW763" s="252"/>
      <c r="FX763" s="252"/>
      <c r="FY763" s="252"/>
      <c r="FZ763" s="252"/>
      <c r="GA763" s="252"/>
      <c r="GB763" s="252"/>
      <c r="GC763" s="252"/>
      <c r="GD763" s="252"/>
      <c r="GE763" s="252"/>
      <c r="GF763" s="252"/>
      <c r="GG763" s="252"/>
      <c r="GH763" s="252"/>
      <c r="GI763" s="252"/>
      <c r="GJ763" s="252"/>
      <c r="GK763" s="252"/>
      <c r="GL763" s="252"/>
      <c r="GM763" s="252"/>
      <c r="GN763" s="252"/>
      <c r="GO763" s="252"/>
      <c r="GP763" s="252"/>
      <c r="GQ763" s="252"/>
      <c r="GR763" s="252"/>
      <c r="GS763" s="252"/>
      <c r="GT763" s="252"/>
      <c r="GU763" s="252"/>
      <c r="GV763" s="252"/>
      <c r="GW763" s="252"/>
      <c r="GX763" s="252"/>
      <c r="GY763" s="252"/>
      <c r="GZ763" s="252"/>
      <c r="HA763" s="252"/>
      <c r="HB763" s="252"/>
      <c r="HC763" s="252"/>
      <c r="HD763" s="252"/>
      <c r="HE763" s="252"/>
      <c r="HF763" s="252"/>
      <c r="HG763" s="252"/>
      <c r="HH763" s="252"/>
      <c r="HI763" s="252"/>
      <c r="HJ763" s="252"/>
      <c r="HK763" s="252"/>
      <c r="HL763" s="252"/>
      <c r="HM763" s="252"/>
      <c r="HN763" s="252"/>
      <c r="HO763" s="252"/>
      <c r="HP763" s="252"/>
      <c r="HQ763" s="252"/>
      <c r="HR763" s="252"/>
      <c r="HS763" s="252"/>
      <c r="HT763" s="252"/>
      <c r="HU763" s="252"/>
      <c r="HV763" s="252"/>
      <c r="HW763" s="252"/>
      <c r="HX763" s="252"/>
      <c r="HY763" s="252"/>
      <c r="HZ763" s="252"/>
      <c r="IA763" s="252"/>
      <c r="IB763" s="252"/>
      <c r="IC763" s="252"/>
      <c r="ID763" s="252"/>
      <c r="IE763" s="252"/>
      <c r="IF763" s="252"/>
      <c r="IG763" s="252"/>
      <c r="IH763" s="252"/>
      <c r="II763" s="252"/>
      <c r="IJ763" s="252"/>
      <c r="IK763" s="252"/>
      <c r="IL763" s="252"/>
      <c r="IM763" s="252"/>
      <c r="IN763" s="252"/>
      <c r="IO763" s="252"/>
      <c r="IP763" s="252"/>
      <c r="IQ763" s="252"/>
      <c r="IR763" s="252"/>
      <c r="IS763" s="252"/>
      <c r="IT763" s="252"/>
      <c r="IU763" s="252"/>
      <c r="IV763" s="252"/>
      <c r="IW763" s="252"/>
    </row>
    <row r="764" spans="1:257" ht="12.95" customHeight="1">
      <c r="A764" s="211" t="s">
        <v>350</v>
      </c>
      <c r="B764" s="229"/>
      <c r="C764" s="460"/>
      <c r="D764" s="209">
        <v>250000077</v>
      </c>
      <c r="E764" s="474" t="s">
        <v>3733</v>
      </c>
      <c r="F764" s="477">
        <v>22100710</v>
      </c>
      <c r="G764" s="230"/>
      <c r="H764" s="38" t="s">
        <v>2953</v>
      </c>
      <c r="I764" s="509" t="s">
        <v>2954</v>
      </c>
      <c r="J764" s="225" t="s">
        <v>2955</v>
      </c>
      <c r="K764" s="38" t="s">
        <v>104</v>
      </c>
      <c r="L764" s="531"/>
      <c r="M764" s="225"/>
      <c r="N764" s="40" t="s">
        <v>106</v>
      </c>
      <c r="O764" s="40" t="s">
        <v>107</v>
      </c>
      <c r="P764" s="38" t="s">
        <v>108</v>
      </c>
      <c r="Q764" s="40" t="s">
        <v>435</v>
      </c>
      <c r="R764" s="38" t="s">
        <v>110</v>
      </c>
      <c r="S764" s="40" t="s">
        <v>107</v>
      </c>
      <c r="T764" s="38" t="s">
        <v>122</v>
      </c>
      <c r="U764" s="38" t="s">
        <v>112</v>
      </c>
      <c r="V764" s="101">
        <v>60</v>
      </c>
      <c r="W764" s="38" t="s">
        <v>113</v>
      </c>
      <c r="X764" s="40"/>
      <c r="Y764" s="40"/>
      <c r="Z764" s="40"/>
      <c r="AA764" s="61"/>
      <c r="AB764" s="39">
        <v>90</v>
      </c>
      <c r="AC764" s="39">
        <v>10</v>
      </c>
      <c r="AD764" s="246" t="s">
        <v>129</v>
      </c>
      <c r="AE764" s="271" t="s">
        <v>115</v>
      </c>
      <c r="AF764" s="247">
        <v>31</v>
      </c>
      <c r="AG764" s="104">
        <v>9838.5</v>
      </c>
      <c r="AH764" s="248">
        <f t="shared" si="53"/>
        <v>304993.5</v>
      </c>
      <c r="AI764" s="249">
        <f t="shared" si="52"/>
        <v>341592.72000000003</v>
      </c>
      <c r="AJ764" s="250"/>
      <c r="AK764" s="250"/>
      <c r="AL764" s="633"/>
      <c r="AM764" s="36" t="s">
        <v>116</v>
      </c>
      <c r="AN764" s="38"/>
      <c r="AO764" s="38"/>
      <c r="AP764" s="38"/>
      <c r="AQ764" s="38"/>
      <c r="AR764" s="38" t="s">
        <v>2956</v>
      </c>
      <c r="AS764" s="38"/>
      <c r="AT764" s="38"/>
      <c r="AU764" s="38"/>
      <c r="AV764" s="90"/>
      <c r="AW764" s="90"/>
      <c r="AX764" s="90"/>
      <c r="AY764" s="90"/>
      <c r="AZ764" s="252"/>
      <c r="BA764" s="252"/>
      <c r="BB764" s="252"/>
      <c r="BC764" s="50">
        <v>689</v>
      </c>
      <c r="BD764" s="252"/>
      <c r="BE764" s="252"/>
      <c r="BF764" s="252"/>
      <c r="BG764" s="252"/>
      <c r="BH764" s="252"/>
      <c r="BI764" s="252"/>
      <c r="BJ764" s="252"/>
      <c r="BK764" s="252"/>
      <c r="BL764" s="252"/>
      <c r="BM764" s="252"/>
      <c r="BN764" s="252"/>
      <c r="BO764" s="252"/>
      <c r="BP764" s="252"/>
      <c r="BQ764" s="252"/>
      <c r="BR764" s="252"/>
      <c r="BS764" s="252"/>
      <c r="BT764" s="252"/>
      <c r="BU764" s="252"/>
      <c r="BV764" s="252"/>
      <c r="BW764" s="252"/>
      <c r="BX764" s="252"/>
      <c r="BY764" s="252"/>
      <c r="BZ764" s="252"/>
      <c r="CA764" s="252"/>
      <c r="CB764" s="252"/>
      <c r="CC764" s="252"/>
      <c r="CD764" s="252"/>
      <c r="CE764" s="252"/>
      <c r="CF764" s="252"/>
      <c r="CG764" s="252"/>
      <c r="CH764" s="252"/>
      <c r="CI764" s="252"/>
      <c r="CJ764" s="252"/>
      <c r="CK764" s="252"/>
      <c r="CL764" s="252"/>
      <c r="CM764" s="252"/>
      <c r="CN764" s="252"/>
      <c r="CO764" s="252"/>
      <c r="CP764" s="252"/>
      <c r="CQ764" s="252"/>
      <c r="CR764" s="252"/>
      <c r="CS764" s="252"/>
      <c r="CT764" s="252"/>
      <c r="CU764" s="252"/>
      <c r="CV764" s="252"/>
      <c r="CW764" s="252"/>
      <c r="CX764" s="252"/>
      <c r="CY764" s="252"/>
      <c r="CZ764" s="252"/>
      <c r="DA764" s="252"/>
      <c r="DB764" s="252"/>
      <c r="DC764" s="252"/>
      <c r="DD764" s="252"/>
      <c r="DE764" s="252"/>
      <c r="DF764" s="252"/>
      <c r="DG764" s="252"/>
      <c r="DH764" s="252"/>
      <c r="DI764" s="252"/>
      <c r="DJ764" s="252"/>
      <c r="DK764" s="252"/>
      <c r="DL764" s="252"/>
      <c r="DM764" s="252"/>
      <c r="DN764" s="252"/>
      <c r="DO764" s="252"/>
      <c r="DP764" s="252"/>
      <c r="DQ764" s="252"/>
      <c r="DR764" s="252"/>
      <c r="DS764" s="252"/>
      <c r="DT764" s="252"/>
      <c r="DU764" s="252"/>
      <c r="DV764" s="252"/>
      <c r="DW764" s="252"/>
      <c r="DX764" s="252"/>
      <c r="DY764" s="252"/>
      <c r="DZ764" s="252"/>
      <c r="EA764" s="252"/>
      <c r="EB764" s="252"/>
      <c r="EC764" s="252"/>
      <c r="ED764" s="252"/>
      <c r="EE764" s="252"/>
      <c r="EF764" s="252"/>
      <c r="EG764" s="252"/>
      <c r="EH764" s="252"/>
      <c r="EI764" s="252"/>
      <c r="EJ764" s="252"/>
      <c r="EK764" s="252"/>
      <c r="EL764" s="252"/>
      <c r="EM764" s="252"/>
      <c r="EN764" s="252"/>
      <c r="EO764" s="252"/>
      <c r="EP764" s="252"/>
      <c r="EQ764" s="252"/>
      <c r="ER764" s="252"/>
      <c r="ES764" s="252"/>
      <c r="ET764" s="252"/>
      <c r="EU764" s="252"/>
      <c r="EV764" s="252"/>
      <c r="EW764" s="252"/>
      <c r="EX764" s="252"/>
      <c r="EY764" s="252"/>
      <c r="EZ764" s="252"/>
      <c r="FA764" s="252"/>
      <c r="FB764" s="252"/>
      <c r="FC764" s="252"/>
      <c r="FD764" s="252"/>
      <c r="FE764" s="252"/>
      <c r="FF764" s="252"/>
      <c r="FG764" s="252"/>
      <c r="FH764" s="252"/>
      <c r="FI764" s="252"/>
      <c r="FJ764" s="252"/>
      <c r="FK764" s="252"/>
      <c r="FL764" s="252"/>
      <c r="FM764" s="252"/>
      <c r="FN764" s="252"/>
      <c r="FO764" s="252"/>
      <c r="FP764" s="252"/>
      <c r="FQ764" s="252"/>
      <c r="FR764" s="252"/>
      <c r="FS764" s="252"/>
      <c r="FT764" s="252"/>
      <c r="FU764" s="252"/>
      <c r="FV764" s="252"/>
      <c r="FW764" s="252"/>
      <c r="FX764" s="252"/>
      <c r="FY764" s="252"/>
      <c r="FZ764" s="252"/>
      <c r="GA764" s="252"/>
      <c r="GB764" s="252"/>
      <c r="GC764" s="252"/>
      <c r="GD764" s="252"/>
      <c r="GE764" s="252"/>
      <c r="GF764" s="252"/>
      <c r="GG764" s="252"/>
      <c r="GH764" s="252"/>
      <c r="GI764" s="252"/>
      <c r="GJ764" s="252"/>
      <c r="GK764" s="252"/>
      <c r="GL764" s="252"/>
      <c r="GM764" s="252"/>
      <c r="GN764" s="252"/>
      <c r="GO764" s="252"/>
      <c r="GP764" s="252"/>
      <c r="GQ764" s="252"/>
      <c r="GR764" s="252"/>
      <c r="GS764" s="252"/>
      <c r="GT764" s="252"/>
      <c r="GU764" s="252"/>
      <c r="GV764" s="252"/>
      <c r="GW764" s="252"/>
      <c r="GX764" s="252"/>
      <c r="GY764" s="252"/>
      <c r="GZ764" s="252"/>
      <c r="HA764" s="252"/>
      <c r="HB764" s="252"/>
      <c r="HC764" s="252"/>
      <c r="HD764" s="252"/>
      <c r="HE764" s="252"/>
      <c r="HF764" s="252"/>
      <c r="HG764" s="252"/>
      <c r="HH764" s="252"/>
      <c r="HI764" s="252"/>
      <c r="HJ764" s="252"/>
      <c r="HK764" s="252"/>
      <c r="HL764" s="252"/>
      <c r="HM764" s="252"/>
      <c r="HN764" s="252"/>
      <c r="HO764" s="252"/>
      <c r="HP764" s="252"/>
      <c r="HQ764" s="252"/>
      <c r="HR764" s="252"/>
      <c r="HS764" s="252"/>
      <c r="HT764" s="252"/>
      <c r="HU764" s="252"/>
      <c r="HV764" s="252"/>
      <c r="HW764" s="252"/>
      <c r="HX764" s="252"/>
      <c r="HY764" s="252"/>
      <c r="HZ764" s="252"/>
      <c r="IA764" s="252"/>
      <c r="IB764" s="252"/>
      <c r="IC764" s="252"/>
      <c r="ID764" s="252"/>
      <c r="IE764" s="252"/>
      <c r="IF764" s="252"/>
      <c r="IG764" s="252"/>
      <c r="IH764" s="252"/>
      <c r="II764" s="252"/>
      <c r="IJ764" s="252"/>
      <c r="IK764" s="252"/>
      <c r="IL764" s="252"/>
      <c r="IM764" s="252"/>
      <c r="IN764" s="252"/>
      <c r="IO764" s="252"/>
      <c r="IP764" s="252"/>
      <c r="IQ764" s="252"/>
      <c r="IR764" s="252"/>
      <c r="IS764" s="252"/>
      <c r="IT764" s="252"/>
      <c r="IU764" s="252"/>
      <c r="IV764" s="252"/>
      <c r="IW764" s="252"/>
    </row>
    <row r="765" spans="1:257" ht="12.95" customHeight="1">
      <c r="A765" s="76" t="s">
        <v>350</v>
      </c>
      <c r="B765" s="460"/>
      <c r="C765" s="460"/>
      <c r="D765" s="209">
        <v>250004106</v>
      </c>
      <c r="E765" s="474" t="s">
        <v>3734</v>
      </c>
      <c r="F765" s="477">
        <v>22100711</v>
      </c>
      <c r="G765" s="38"/>
      <c r="H765" s="38" t="s">
        <v>2953</v>
      </c>
      <c r="I765" s="38" t="s">
        <v>2954</v>
      </c>
      <c r="J765" s="38" t="s">
        <v>2955</v>
      </c>
      <c r="K765" s="38" t="s">
        <v>104</v>
      </c>
      <c r="L765" s="242"/>
      <c r="M765" s="38"/>
      <c r="N765" s="40" t="s">
        <v>106</v>
      </c>
      <c r="O765" s="40" t="s">
        <v>107</v>
      </c>
      <c r="P765" s="38" t="s">
        <v>108</v>
      </c>
      <c r="Q765" s="40" t="s">
        <v>435</v>
      </c>
      <c r="R765" s="38" t="s">
        <v>110</v>
      </c>
      <c r="S765" s="40" t="s">
        <v>107</v>
      </c>
      <c r="T765" s="38" t="s">
        <v>122</v>
      </c>
      <c r="U765" s="38" t="s">
        <v>112</v>
      </c>
      <c r="V765" s="101">
        <v>60</v>
      </c>
      <c r="W765" s="38" t="s">
        <v>113</v>
      </c>
      <c r="X765" s="40"/>
      <c r="Y765" s="40"/>
      <c r="Z765" s="40"/>
      <c r="AA765" s="61"/>
      <c r="AB765" s="39">
        <v>90</v>
      </c>
      <c r="AC765" s="39">
        <v>10</v>
      </c>
      <c r="AD765" s="246" t="s">
        <v>129</v>
      </c>
      <c r="AE765" s="271" t="s">
        <v>115</v>
      </c>
      <c r="AF765" s="247">
        <v>30</v>
      </c>
      <c r="AG765" s="104">
        <v>48760</v>
      </c>
      <c r="AH765" s="248">
        <f t="shared" si="53"/>
        <v>1462800</v>
      </c>
      <c r="AI765" s="249">
        <f t="shared" ref="AI765:AI793" si="54">AH765*1.12</f>
        <v>1638336.0000000002</v>
      </c>
      <c r="AJ765" s="250"/>
      <c r="AK765" s="250"/>
      <c r="AL765" s="250"/>
      <c r="AM765" s="36" t="s">
        <v>116</v>
      </c>
      <c r="AN765" s="38"/>
      <c r="AO765" s="38"/>
      <c r="AP765" s="38"/>
      <c r="AQ765" s="38"/>
      <c r="AR765" s="38" t="s">
        <v>2957</v>
      </c>
      <c r="AS765" s="38"/>
      <c r="AT765" s="38"/>
      <c r="AU765" s="38"/>
      <c r="AV765" s="90"/>
      <c r="AW765" s="90"/>
      <c r="AX765" s="90"/>
      <c r="AY765" s="90"/>
      <c r="AZ765" s="252"/>
      <c r="BA765" s="252"/>
      <c r="BB765" s="252"/>
      <c r="BC765" s="50">
        <v>690</v>
      </c>
      <c r="BD765" s="252"/>
      <c r="BE765" s="252"/>
      <c r="BF765" s="252"/>
      <c r="BG765" s="252"/>
      <c r="BH765" s="252"/>
      <c r="BI765" s="252"/>
      <c r="BJ765" s="252"/>
      <c r="BK765" s="252"/>
      <c r="BL765" s="252"/>
      <c r="BM765" s="252"/>
      <c r="BN765" s="252"/>
      <c r="BO765" s="252"/>
      <c r="BP765" s="252"/>
      <c r="BQ765" s="252"/>
      <c r="BR765" s="252"/>
      <c r="BS765" s="252"/>
      <c r="BT765" s="252"/>
      <c r="BU765" s="252"/>
      <c r="BV765" s="252"/>
      <c r="BW765" s="252"/>
      <c r="BX765" s="252"/>
      <c r="BY765" s="252"/>
      <c r="BZ765" s="252"/>
      <c r="CA765" s="252"/>
      <c r="CB765" s="252"/>
      <c r="CC765" s="252"/>
      <c r="CD765" s="252"/>
      <c r="CE765" s="252"/>
      <c r="CF765" s="252"/>
      <c r="CG765" s="252"/>
      <c r="CH765" s="252"/>
      <c r="CI765" s="252"/>
      <c r="CJ765" s="252"/>
      <c r="CK765" s="252"/>
      <c r="CL765" s="252"/>
      <c r="CM765" s="252"/>
      <c r="CN765" s="252"/>
      <c r="CO765" s="252"/>
      <c r="CP765" s="252"/>
      <c r="CQ765" s="252"/>
      <c r="CR765" s="252"/>
      <c r="CS765" s="252"/>
      <c r="CT765" s="252"/>
      <c r="CU765" s="252"/>
      <c r="CV765" s="252"/>
      <c r="CW765" s="252"/>
      <c r="CX765" s="252"/>
      <c r="CY765" s="252"/>
      <c r="CZ765" s="252"/>
      <c r="DA765" s="252"/>
      <c r="DB765" s="252"/>
      <c r="DC765" s="252"/>
      <c r="DD765" s="252"/>
      <c r="DE765" s="252"/>
      <c r="DF765" s="252"/>
      <c r="DG765" s="252"/>
      <c r="DH765" s="252"/>
      <c r="DI765" s="252"/>
      <c r="DJ765" s="252"/>
      <c r="DK765" s="252"/>
      <c r="DL765" s="252"/>
      <c r="DM765" s="252"/>
      <c r="DN765" s="252"/>
      <c r="DO765" s="252"/>
      <c r="DP765" s="252"/>
      <c r="DQ765" s="252"/>
      <c r="DR765" s="252"/>
      <c r="DS765" s="252"/>
      <c r="DT765" s="252"/>
      <c r="DU765" s="252"/>
      <c r="DV765" s="252"/>
      <c r="DW765" s="252"/>
      <c r="DX765" s="252"/>
      <c r="DY765" s="252"/>
      <c r="DZ765" s="252"/>
      <c r="EA765" s="252"/>
      <c r="EB765" s="252"/>
      <c r="EC765" s="252"/>
      <c r="ED765" s="252"/>
      <c r="EE765" s="252"/>
      <c r="EF765" s="252"/>
      <c r="EG765" s="252"/>
      <c r="EH765" s="252"/>
      <c r="EI765" s="252"/>
      <c r="EJ765" s="252"/>
      <c r="EK765" s="252"/>
      <c r="EL765" s="252"/>
      <c r="EM765" s="252"/>
      <c r="EN765" s="252"/>
      <c r="EO765" s="252"/>
      <c r="EP765" s="252"/>
      <c r="EQ765" s="252"/>
      <c r="ER765" s="252"/>
      <c r="ES765" s="252"/>
      <c r="ET765" s="252"/>
      <c r="EU765" s="252"/>
      <c r="EV765" s="252"/>
      <c r="EW765" s="252"/>
      <c r="EX765" s="252"/>
      <c r="EY765" s="252"/>
      <c r="EZ765" s="252"/>
      <c r="FA765" s="252"/>
      <c r="FB765" s="252"/>
      <c r="FC765" s="252"/>
      <c r="FD765" s="252"/>
      <c r="FE765" s="252"/>
      <c r="FF765" s="252"/>
      <c r="FG765" s="252"/>
      <c r="FH765" s="252"/>
      <c r="FI765" s="252"/>
      <c r="FJ765" s="252"/>
      <c r="FK765" s="252"/>
      <c r="FL765" s="252"/>
      <c r="FM765" s="252"/>
      <c r="FN765" s="252"/>
      <c r="FO765" s="252"/>
      <c r="FP765" s="252"/>
      <c r="FQ765" s="252"/>
      <c r="FR765" s="252"/>
      <c r="FS765" s="252"/>
      <c r="FT765" s="252"/>
      <c r="FU765" s="252"/>
      <c r="FV765" s="252"/>
      <c r="FW765" s="252"/>
      <c r="FX765" s="252"/>
      <c r="FY765" s="252"/>
      <c r="FZ765" s="252"/>
      <c r="GA765" s="252"/>
      <c r="GB765" s="252"/>
      <c r="GC765" s="252"/>
      <c r="GD765" s="252"/>
      <c r="GE765" s="252"/>
      <c r="GF765" s="252"/>
      <c r="GG765" s="252"/>
      <c r="GH765" s="252"/>
      <c r="GI765" s="252"/>
      <c r="GJ765" s="252"/>
      <c r="GK765" s="252"/>
      <c r="GL765" s="252"/>
      <c r="GM765" s="252"/>
      <c r="GN765" s="252"/>
      <c r="GO765" s="252"/>
      <c r="GP765" s="252"/>
      <c r="GQ765" s="252"/>
      <c r="GR765" s="252"/>
      <c r="GS765" s="252"/>
      <c r="GT765" s="252"/>
      <c r="GU765" s="252"/>
      <c r="GV765" s="252"/>
      <c r="GW765" s="252"/>
      <c r="GX765" s="252"/>
      <c r="GY765" s="252"/>
      <c r="GZ765" s="252"/>
      <c r="HA765" s="252"/>
      <c r="HB765" s="252"/>
      <c r="HC765" s="252"/>
      <c r="HD765" s="252"/>
      <c r="HE765" s="252"/>
      <c r="HF765" s="252"/>
      <c r="HG765" s="252"/>
      <c r="HH765" s="252"/>
      <c r="HI765" s="252"/>
      <c r="HJ765" s="252"/>
      <c r="HK765" s="252"/>
      <c r="HL765" s="252"/>
      <c r="HM765" s="252"/>
      <c r="HN765" s="252"/>
      <c r="HO765" s="252"/>
      <c r="HP765" s="252"/>
      <c r="HQ765" s="252"/>
      <c r="HR765" s="252"/>
      <c r="HS765" s="252"/>
      <c r="HT765" s="252"/>
      <c r="HU765" s="252"/>
      <c r="HV765" s="252"/>
      <c r="HW765" s="252"/>
      <c r="HX765" s="252"/>
      <c r="HY765" s="252"/>
      <c r="HZ765" s="252"/>
      <c r="IA765" s="252"/>
      <c r="IB765" s="252"/>
      <c r="IC765" s="252"/>
      <c r="ID765" s="252"/>
      <c r="IE765" s="252"/>
      <c r="IF765" s="252"/>
      <c r="IG765" s="252"/>
      <c r="IH765" s="252"/>
      <c r="II765" s="252"/>
      <c r="IJ765" s="252"/>
      <c r="IK765" s="252"/>
      <c r="IL765" s="252"/>
      <c r="IM765" s="252"/>
      <c r="IN765" s="252"/>
      <c r="IO765" s="252"/>
      <c r="IP765" s="252"/>
      <c r="IQ765" s="252"/>
      <c r="IR765" s="252"/>
      <c r="IS765" s="252"/>
      <c r="IT765" s="252"/>
      <c r="IU765" s="252"/>
      <c r="IV765" s="252"/>
      <c r="IW765" s="252"/>
    </row>
    <row r="766" spans="1:257" ht="12.95" customHeight="1">
      <c r="A766" s="76" t="s">
        <v>350</v>
      </c>
      <c r="B766" s="460"/>
      <c r="C766" s="460"/>
      <c r="D766" s="209">
        <v>250004105</v>
      </c>
      <c r="E766" s="474" t="s">
        <v>3735</v>
      </c>
      <c r="F766" s="477">
        <v>22100712</v>
      </c>
      <c r="G766" s="230"/>
      <c r="H766" s="38" t="s">
        <v>2958</v>
      </c>
      <c r="I766" s="38" t="s">
        <v>2954</v>
      </c>
      <c r="J766" s="38" t="s">
        <v>2959</v>
      </c>
      <c r="K766" s="509" t="s">
        <v>104</v>
      </c>
      <c r="L766" s="242"/>
      <c r="M766" s="38"/>
      <c r="N766" s="40" t="s">
        <v>106</v>
      </c>
      <c r="O766" s="40" t="s">
        <v>107</v>
      </c>
      <c r="P766" s="38" t="s">
        <v>108</v>
      </c>
      <c r="Q766" s="40" t="s">
        <v>435</v>
      </c>
      <c r="R766" s="38" t="s">
        <v>110</v>
      </c>
      <c r="S766" s="40" t="s">
        <v>107</v>
      </c>
      <c r="T766" s="38" t="s">
        <v>122</v>
      </c>
      <c r="U766" s="38" t="s">
        <v>112</v>
      </c>
      <c r="V766" s="101">
        <v>60</v>
      </c>
      <c r="W766" s="38" t="s">
        <v>113</v>
      </c>
      <c r="X766" s="40"/>
      <c r="Y766" s="40"/>
      <c r="Z766" s="40"/>
      <c r="AA766" s="61"/>
      <c r="AB766" s="39">
        <v>90</v>
      </c>
      <c r="AC766" s="39">
        <v>10</v>
      </c>
      <c r="AD766" s="246" t="s">
        <v>129</v>
      </c>
      <c r="AE766" s="271" t="s">
        <v>115</v>
      </c>
      <c r="AF766" s="247">
        <v>30</v>
      </c>
      <c r="AG766" s="104">
        <v>31644</v>
      </c>
      <c r="AH766" s="248">
        <f t="shared" si="53"/>
        <v>949320</v>
      </c>
      <c r="AI766" s="249">
        <f t="shared" si="54"/>
        <v>1063238.4000000001</v>
      </c>
      <c r="AJ766" s="250"/>
      <c r="AK766" s="250"/>
      <c r="AL766" s="250"/>
      <c r="AM766" s="36" t="s">
        <v>116</v>
      </c>
      <c r="AN766" s="38"/>
      <c r="AO766" s="38"/>
      <c r="AP766" s="38"/>
      <c r="AQ766" s="38"/>
      <c r="AR766" s="38" t="s">
        <v>2960</v>
      </c>
      <c r="AS766" s="38"/>
      <c r="AT766" s="38"/>
      <c r="AU766" s="38"/>
      <c r="AV766" s="90"/>
      <c r="AW766" s="90"/>
      <c r="AX766" s="90"/>
      <c r="AY766" s="90"/>
      <c r="AZ766" s="252"/>
      <c r="BA766" s="252"/>
      <c r="BB766" s="252"/>
      <c r="BC766" s="50">
        <v>691</v>
      </c>
      <c r="BD766" s="252"/>
      <c r="BE766" s="252"/>
      <c r="BF766" s="252"/>
      <c r="BG766" s="252"/>
      <c r="BH766" s="252"/>
      <c r="BI766" s="252"/>
      <c r="BJ766" s="252"/>
      <c r="BK766" s="252"/>
      <c r="BL766" s="252"/>
      <c r="BM766" s="252"/>
      <c r="BN766" s="252"/>
      <c r="BO766" s="252"/>
      <c r="BP766" s="252"/>
      <c r="BQ766" s="252"/>
      <c r="BR766" s="252"/>
      <c r="BS766" s="252"/>
      <c r="BT766" s="252"/>
      <c r="BU766" s="252"/>
      <c r="BV766" s="252"/>
      <c r="BW766" s="252"/>
      <c r="BX766" s="252"/>
      <c r="BY766" s="252"/>
      <c r="BZ766" s="252"/>
      <c r="CA766" s="252"/>
      <c r="CB766" s="252"/>
      <c r="CC766" s="252"/>
      <c r="CD766" s="252"/>
      <c r="CE766" s="252"/>
      <c r="CF766" s="252"/>
      <c r="CG766" s="252"/>
      <c r="CH766" s="252"/>
      <c r="CI766" s="252"/>
      <c r="CJ766" s="252"/>
      <c r="CK766" s="252"/>
      <c r="CL766" s="252"/>
      <c r="CM766" s="252"/>
      <c r="CN766" s="252"/>
      <c r="CO766" s="252"/>
      <c r="CP766" s="252"/>
      <c r="CQ766" s="252"/>
      <c r="CR766" s="252"/>
      <c r="CS766" s="252"/>
      <c r="CT766" s="252"/>
      <c r="CU766" s="252"/>
      <c r="CV766" s="252"/>
      <c r="CW766" s="252"/>
      <c r="CX766" s="252"/>
      <c r="CY766" s="252"/>
      <c r="CZ766" s="252"/>
      <c r="DA766" s="252"/>
      <c r="DB766" s="252"/>
      <c r="DC766" s="252"/>
      <c r="DD766" s="252"/>
      <c r="DE766" s="252"/>
      <c r="DF766" s="252"/>
      <c r="DG766" s="252"/>
      <c r="DH766" s="252"/>
      <c r="DI766" s="252"/>
      <c r="DJ766" s="252"/>
      <c r="DK766" s="252"/>
      <c r="DL766" s="252"/>
      <c r="DM766" s="252"/>
      <c r="DN766" s="252"/>
      <c r="DO766" s="252"/>
      <c r="DP766" s="252"/>
      <c r="DQ766" s="252"/>
      <c r="DR766" s="252"/>
      <c r="DS766" s="252"/>
      <c r="DT766" s="252"/>
      <c r="DU766" s="252"/>
      <c r="DV766" s="252"/>
      <c r="DW766" s="252"/>
      <c r="DX766" s="252"/>
      <c r="DY766" s="252"/>
      <c r="DZ766" s="252"/>
      <c r="EA766" s="252"/>
      <c r="EB766" s="252"/>
      <c r="EC766" s="252"/>
      <c r="ED766" s="252"/>
      <c r="EE766" s="252"/>
      <c r="EF766" s="252"/>
      <c r="EG766" s="252"/>
      <c r="EH766" s="252"/>
      <c r="EI766" s="252"/>
      <c r="EJ766" s="252"/>
      <c r="EK766" s="252"/>
      <c r="EL766" s="252"/>
      <c r="EM766" s="252"/>
      <c r="EN766" s="252"/>
      <c r="EO766" s="252"/>
      <c r="EP766" s="252"/>
      <c r="EQ766" s="252"/>
      <c r="ER766" s="252"/>
      <c r="ES766" s="252"/>
      <c r="ET766" s="252"/>
      <c r="EU766" s="252"/>
      <c r="EV766" s="252"/>
      <c r="EW766" s="252"/>
      <c r="EX766" s="252"/>
      <c r="EY766" s="252"/>
      <c r="EZ766" s="252"/>
      <c r="FA766" s="252"/>
      <c r="FB766" s="252"/>
      <c r="FC766" s="252"/>
      <c r="FD766" s="252"/>
      <c r="FE766" s="252"/>
      <c r="FF766" s="252"/>
      <c r="FG766" s="252"/>
      <c r="FH766" s="252"/>
      <c r="FI766" s="252"/>
      <c r="FJ766" s="252"/>
      <c r="FK766" s="252"/>
      <c r="FL766" s="252"/>
      <c r="FM766" s="252"/>
      <c r="FN766" s="252"/>
      <c r="FO766" s="252"/>
      <c r="FP766" s="252"/>
      <c r="FQ766" s="252"/>
      <c r="FR766" s="252"/>
      <c r="FS766" s="252"/>
      <c r="FT766" s="252"/>
      <c r="FU766" s="252"/>
      <c r="FV766" s="252"/>
      <c r="FW766" s="252"/>
      <c r="FX766" s="252"/>
      <c r="FY766" s="252"/>
      <c r="FZ766" s="252"/>
      <c r="GA766" s="252"/>
      <c r="GB766" s="252"/>
      <c r="GC766" s="252"/>
      <c r="GD766" s="252"/>
      <c r="GE766" s="252"/>
      <c r="GF766" s="252"/>
      <c r="GG766" s="252"/>
      <c r="GH766" s="252"/>
      <c r="GI766" s="252"/>
      <c r="GJ766" s="252"/>
      <c r="GK766" s="252"/>
      <c r="GL766" s="252"/>
      <c r="GM766" s="252"/>
      <c r="GN766" s="252"/>
      <c r="GO766" s="252"/>
      <c r="GP766" s="252"/>
      <c r="GQ766" s="252"/>
      <c r="GR766" s="252"/>
      <c r="GS766" s="252"/>
      <c r="GT766" s="252"/>
      <c r="GU766" s="252"/>
      <c r="GV766" s="252"/>
      <c r="GW766" s="252"/>
      <c r="GX766" s="252"/>
      <c r="GY766" s="252"/>
      <c r="GZ766" s="252"/>
      <c r="HA766" s="252"/>
      <c r="HB766" s="252"/>
      <c r="HC766" s="252"/>
      <c r="HD766" s="252"/>
      <c r="HE766" s="252"/>
      <c r="HF766" s="252"/>
      <c r="HG766" s="252"/>
      <c r="HH766" s="252"/>
      <c r="HI766" s="252"/>
      <c r="HJ766" s="252"/>
      <c r="HK766" s="252"/>
      <c r="HL766" s="252"/>
      <c r="HM766" s="252"/>
      <c r="HN766" s="252"/>
      <c r="HO766" s="252"/>
      <c r="HP766" s="252"/>
      <c r="HQ766" s="252"/>
      <c r="HR766" s="252"/>
      <c r="HS766" s="252"/>
      <c r="HT766" s="252"/>
      <c r="HU766" s="252"/>
      <c r="HV766" s="252"/>
      <c r="HW766" s="252"/>
      <c r="HX766" s="252"/>
      <c r="HY766" s="252"/>
      <c r="HZ766" s="252"/>
      <c r="IA766" s="252"/>
      <c r="IB766" s="252"/>
      <c r="IC766" s="252"/>
      <c r="ID766" s="252"/>
      <c r="IE766" s="252"/>
      <c r="IF766" s="252"/>
      <c r="IG766" s="252"/>
      <c r="IH766" s="252"/>
      <c r="II766" s="252"/>
      <c r="IJ766" s="252"/>
      <c r="IK766" s="252"/>
      <c r="IL766" s="252"/>
      <c r="IM766" s="252"/>
      <c r="IN766" s="252"/>
      <c r="IO766" s="252"/>
      <c r="IP766" s="252"/>
      <c r="IQ766" s="252"/>
      <c r="IR766" s="252"/>
      <c r="IS766" s="252"/>
      <c r="IT766" s="252"/>
      <c r="IU766" s="252"/>
      <c r="IV766" s="252"/>
      <c r="IW766" s="252"/>
    </row>
    <row r="767" spans="1:257" ht="12.95" customHeight="1">
      <c r="A767" s="76" t="s">
        <v>350</v>
      </c>
      <c r="B767" s="460"/>
      <c r="C767" s="460"/>
      <c r="D767" s="209">
        <v>220034728</v>
      </c>
      <c r="E767" s="474" t="s">
        <v>3736</v>
      </c>
      <c r="F767" s="477">
        <v>22100542</v>
      </c>
      <c r="G767" s="38"/>
      <c r="H767" s="501" t="s">
        <v>2961</v>
      </c>
      <c r="I767" s="501" t="s">
        <v>836</v>
      </c>
      <c r="J767" s="501" t="s">
        <v>2962</v>
      </c>
      <c r="K767" s="64" t="s">
        <v>150</v>
      </c>
      <c r="L767" s="242"/>
      <c r="M767" s="38"/>
      <c r="N767" s="40" t="s">
        <v>106</v>
      </c>
      <c r="O767" s="40" t="s">
        <v>107</v>
      </c>
      <c r="P767" s="38" t="s">
        <v>108</v>
      </c>
      <c r="Q767" s="40" t="s">
        <v>435</v>
      </c>
      <c r="R767" s="38" t="s">
        <v>110</v>
      </c>
      <c r="S767" s="40" t="s">
        <v>107</v>
      </c>
      <c r="T767" s="38" t="s">
        <v>122</v>
      </c>
      <c r="U767" s="38" t="s">
        <v>112</v>
      </c>
      <c r="V767" s="101">
        <v>60</v>
      </c>
      <c r="W767" s="38" t="s">
        <v>113</v>
      </c>
      <c r="X767" s="40"/>
      <c r="Y767" s="40"/>
      <c r="Z767" s="40"/>
      <c r="AA767" s="61"/>
      <c r="AB767" s="39">
        <v>90</v>
      </c>
      <c r="AC767" s="39">
        <v>10</v>
      </c>
      <c r="AD767" s="246" t="s">
        <v>129</v>
      </c>
      <c r="AE767" s="271" t="s">
        <v>115</v>
      </c>
      <c r="AF767" s="247">
        <v>32</v>
      </c>
      <c r="AG767" s="104">
        <v>6960</v>
      </c>
      <c r="AH767" s="248">
        <f t="shared" si="53"/>
        <v>222720</v>
      </c>
      <c r="AI767" s="249">
        <f t="shared" si="54"/>
        <v>249446.40000000002</v>
      </c>
      <c r="AJ767" s="250"/>
      <c r="AK767" s="250"/>
      <c r="AL767" s="250"/>
      <c r="AM767" s="36" t="s">
        <v>116</v>
      </c>
      <c r="AN767" s="38"/>
      <c r="AO767" s="38"/>
      <c r="AP767" s="230"/>
      <c r="AQ767" s="672"/>
      <c r="AR767" s="672" t="s">
        <v>2963</v>
      </c>
      <c r="AS767" s="672"/>
      <c r="AT767" s="672"/>
      <c r="AU767" s="672"/>
      <c r="AV767" s="674"/>
      <c r="AW767" s="674"/>
      <c r="AX767" s="676"/>
      <c r="AY767" s="90"/>
      <c r="AZ767" s="252"/>
      <c r="BA767" s="252"/>
      <c r="BB767" s="252"/>
      <c r="BC767" s="50">
        <v>692</v>
      </c>
      <c r="BD767" s="252"/>
      <c r="BE767" s="252"/>
      <c r="BF767" s="252"/>
      <c r="BG767" s="252"/>
      <c r="BH767" s="252"/>
      <c r="BI767" s="252"/>
      <c r="BJ767" s="252"/>
      <c r="BK767" s="252"/>
      <c r="BL767" s="252"/>
      <c r="BM767" s="252"/>
      <c r="BN767" s="252"/>
      <c r="BO767" s="252"/>
      <c r="BP767" s="252"/>
      <c r="BQ767" s="252"/>
      <c r="BR767" s="252"/>
      <c r="BS767" s="252"/>
      <c r="BT767" s="252"/>
      <c r="BU767" s="252"/>
      <c r="BV767" s="252"/>
      <c r="BW767" s="252"/>
      <c r="BX767" s="252"/>
      <c r="BY767" s="252"/>
      <c r="BZ767" s="252"/>
      <c r="CA767" s="252"/>
      <c r="CB767" s="252"/>
      <c r="CC767" s="252"/>
      <c r="CD767" s="252"/>
      <c r="CE767" s="252"/>
      <c r="CF767" s="252"/>
      <c r="CG767" s="252"/>
      <c r="CH767" s="252"/>
      <c r="CI767" s="252"/>
      <c r="CJ767" s="252"/>
      <c r="CK767" s="252"/>
      <c r="CL767" s="252"/>
      <c r="CM767" s="252"/>
      <c r="CN767" s="252"/>
      <c r="CO767" s="252"/>
      <c r="CP767" s="252"/>
      <c r="CQ767" s="252"/>
      <c r="CR767" s="252"/>
      <c r="CS767" s="252"/>
      <c r="CT767" s="252"/>
      <c r="CU767" s="252"/>
      <c r="CV767" s="252"/>
      <c r="CW767" s="252"/>
      <c r="CX767" s="252"/>
      <c r="CY767" s="252"/>
      <c r="CZ767" s="252"/>
      <c r="DA767" s="252"/>
      <c r="DB767" s="252"/>
      <c r="DC767" s="252"/>
      <c r="DD767" s="252"/>
      <c r="DE767" s="252"/>
      <c r="DF767" s="252"/>
      <c r="DG767" s="252"/>
      <c r="DH767" s="252"/>
      <c r="DI767" s="252"/>
      <c r="DJ767" s="252"/>
      <c r="DK767" s="252"/>
      <c r="DL767" s="252"/>
      <c r="DM767" s="252"/>
      <c r="DN767" s="252"/>
      <c r="DO767" s="252"/>
      <c r="DP767" s="252"/>
      <c r="DQ767" s="252"/>
      <c r="DR767" s="252"/>
      <c r="DS767" s="252"/>
      <c r="DT767" s="252"/>
      <c r="DU767" s="252"/>
      <c r="DV767" s="252"/>
      <c r="DW767" s="252"/>
      <c r="DX767" s="252"/>
      <c r="DY767" s="252"/>
      <c r="DZ767" s="252"/>
      <c r="EA767" s="252"/>
      <c r="EB767" s="252"/>
      <c r="EC767" s="252"/>
      <c r="ED767" s="252"/>
      <c r="EE767" s="252"/>
      <c r="EF767" s="252"/>
      <c r="EG767" s="252"/>
      <c r="EH767" s="252"/>
      <c r="EI767" s="252"/>
      <c r="EJ767" s="252"/>
      <c r="EK767" s="252"/>
      <c r="EL767" s="252"/>
      <c r="EM767" s="252"/>
      <c r="EN767" s="252"/>
      <c r="EO767" s="252"/>
      <c r="EP767" s="252"/>
      <c r="EQ767" s="252"/>
      <c r="ER767" s="252"/>
      <c r="ES767" s="252"/>
      <c r="ET767" s="252"/>
      <c r="EU767" s="252"/>
      <c r="EV767" s="252"/>
      <c r="EW767" s="252"/>
      <c r="EX767" s="252"/>
      <c r="EY767" s="252"/>
      <c r="EZ767" s="252"/>
      <c r="FA767" s="252"/>
      <c r="FB767" s="252"/>
      <c r="FC767" s="252"/>
      <c r="FD767" s="252"/>
      <c r="FE767" s="252"/>
      <c r="FF767" s="252"/>
      <c r="FG767" s="252"/>
      <c r="FH767" s="252"/>
      <c r="FI767" s="252"/>
      <c r="FJ767" s="252"/>
      <c r="FK767" s="252"/>
      <c r="FL767" s="252"/>
      <c r="FM767" s="252"/>
      <c r="FN767" s="252"/>
      <c r="FO767" s="252"/>
      <c r="FP767" s="252"/>
      <c r="FQ767" s="252"/>
      <c r="FR767" s="252"/>
      <c r="FS767" s="252"/>
      <c r="FT767" s="252"/>
      <c r="FU767" s="252"/>
      <c r="FV767" s="252"/>
      <c r="FW767" s="252"/>
      <c r="FX767" s="252"/>
      <c r="FY767" s="252"/>
      <c r="FZ767" s="252"/>
      <c r="GA767" s="252"/>
      <c r="GB767" s="252"/>
      <c r="GC767" s="252"/>
      <c r="GD767" s="252"/>
      <c r="GE767" s="252"/>
      <c r="GF767" s="252"/>
      <c r="GG767" s="252"/>
      <c r="GH767" s="252"/>
      <c r="GI767" s="252"/>
      <c r="GJ767" s="252"/>
      <c r="GK767" s="252"/>
      <c r="GL767" s="252"/>
      <c r="GM767" s="252"/>
      <c r="GN767" s="252"/>
      <c r="GO767" s="252"/>
      <c r="GP767" s="252"/>
      <c r="GQ767" s="252"/>
      <c r="GR767" s="252"/>
      <c r="GS767" s="252"/>
      <c r="GT767" s="252"/>
      <c r="GU767" s="252"/>
      <c r="GV767" s="252"/>
      <c r="GW767" s="252"/>
      <c r="GX767" s="252"/>
      <c r="GY767" s="252"/>
      <c r="GZ767" s="252"/>
      <c r="HA767" s="252"/>
      <c r="HB767" s="252"/>
      <c r="HC767" s="252"/>
      <c r="HD767" s="252"/>
      <c r="HE767" s="252"/>
      <c r="HF767" s="252"/>
      <c r="HG767" s="252"/>
      <c r="HH767" s="252"/>
      <c r="HI767" s="252"/>
      <c r="HJ767" s="252"/>
      <c r="HK767" s="252"/>
      <c r="HL767" s="252"/>
      <c r="HM767" s="252"/>
      <c r="HN767" s="252"/>
      <c r="HO767" s="252"/>
      <c r="HP767" s="252"/>
      <c r="HQ767" s="252"/>
      <c r="HR767" s="252"/>
      <c r="HS767" s="252"/>
      <c r="HT767" s="252"/>
      <c r="HU767" s="252"/>
      <c r="HV767" s="252"/>
      <c r="HW767" s="252"/>
      <c r="HX767" s="252"/>
      <c r="HY767" s="252"/>
      <c r="HZ767" s="252"/>
      <c r="IA767" s="252"/>
      <c r="IB767" s="252"/>
      <c r="IC767" s="252"/>
      <c r="ID767" s="252"/>
      <c r="IE767" s="252"/>
      <c r="IF767" s="252"/>
      <c r="IG767" s="252"/>
      <c r="IH767" s="252"/>
      <c r="II767" s="252"/>
      <c r="IJ767" s="252"/>
      <c r="IK767" s="252"/>
      <c r="IL767" s="252"/>
      <c r="IM767" s="252"/>
      <c r="IN767" s="252"/>
      <c r="IO767" s="252"/>
      <c r="IP767" s="252"/>
      <c r="IQ767" s="252"/>
      <c r="IR767" s="252"/>
      <c r="IS767" s="252"/>
      <c r="IT767" s="252"/>
      <c r="IU767" s="252"/>
      <c r="IV767" s="252"/>
      <c r="IW767" s="252"/>
    </row>
    <row r="768" spans="1:257" ht="12.95" customHeight="1">
      <c r="A768" s="76" t="s">
        <v>350</v>
      </c>
      <c r="B768" s="460"/>
      <c r="C768" s="460"/>
      <c r="D768" s="209">
        <v>220034734</v>
      </c>
      <c r="E768" s="474" t="s">
        <v>3737</v>
      </c>
      <c r="F768" s="477">
        <v>22100543</v>
      </c>
      <c r="G768" s="230"/>
      <c r="H768" s="38" t="s">
        <v>2961</v>
      </c>
      <c r="I768" s="38" t="s">
        <v>836</v>
      </c>
      <c r="J768" s="38" t="s">
        <v>2962</v>
      </c>
      <c r="K768" s="38" t="s">
        <v>150</v>
      </c>
      <c r="L768" s="242"/>
      <c r="M768" s="38"/>
      <c r="N768" s="40" t="s">
        <v>106</v>
      </c>
      <c r="O768" s="40" t="s">
        <v>107</v>
      </c>
      <c r="P768" s="38" t="s">
        <v>108</v>
      </c>
      <c r="Q768" s="40" t="s">
        <v>435</v>
      </c>
      <c r="R768" s="38" t="s">
        <v>110</v>
      </c>
      <c r="S768" s="40" t="s">
        <v>107</v>
      </c>
      <c r="T768" s="38" t="s">
        <v>122</v>
      </c>
      <c r="U768" s="38" t="s">
        <v>112</v>
      </c>
      <c r="V768" s="101">
        <v>60</v>
      </c>
      <c r="W768" s="38" t="s">
        <v>113</v>
      </c>
      <c r="X768" s="40"/>
      <c r="Y768" s="40"/>
      <c r="Z768" s="40"/>
      <c r="AA768" s="61"/>
      <c r="AB768" s="39">
        <v>90</v>
      </c>
      <c r="AC768" s="39">
        <v>10</v>
      </c>
      <c r="AD768" s="246" t="s">
        <v>129</v>
      </c>
      <c r="AE768" s="271" t="s">
        <v>115</v>
      </c>
      <c r="AF768" s="247">
        <v>16</v>
      </c>
      <c r="AG768" s="104">
        <v>12480</v>
      </c>
      <c r="AH768" s="248">
        <f t="shared" si="53"/>
        <v>199680</v>
      </c>
      <c r="AI768" s="249">
        <f t="shared" si="54"/>
        <v>223641.60000000003</v>
      </c>
      <c r="AJ768" s="250"/>
      <c r="AK768" s="250"/>
      <c r="AL768" s="250"/>
      <c r="AM768" s="36" t="s">
        <v>116</v>
      </c>
      <c r="AN768" s="38"/>
      <c r="AO768" s="38"/>
      <c r="AP768" s="38"/>
      <c r="AQ768" s="38"/>
      <c r="AR768" s="38" t="s">
        <v>2964</v>
      </c>
      <c r="AS768" s="38"/>
      <c r="AT768" s="38"/>
      <c r="AU768" s="38"/>
      <c r="AV768" s="90"/>
      <c r="AW768" s="90"/>
      <c r="AX768" s="90"/>
      <c r="AY768" s="90"/>
      <c r="AZ768" s="252"/>
      <c r="BA768" s="252"/>
      <c r="BB768" s="252"/>
      <c r="BC768" s="50">
        <v>693</v>
      </c>
      <c r="BD768" s="252"/>
      <c r="BE768" s="252"/>
      <c r="BF768" s="252"/>
      <c r="BG768" s="252"/>
      <c r="BH768" s="252"/>
      <c r="BI768" s="252"/>
      <c r="BJ768" s="252"/>
      <c r="BK768" s="252"/>
      <c r="BL768" s="252"/>
      <c r="BM768" s="252"/>
      <c r="BN768" s="252"/>
      <c r="BO768" s="252"/>
      <c r="BP768" s="252"/>
      <c r="BQ768" s="252"/>
      <c r="BR768" s="252"/>
      <c r="BS768" s="252"/>
      <c r="BT768" s="252"/>
      <c r="BU768" s="252"/>
      <c r="BV768" s="252"/>
      <c r="BW768" s="252"/>
      <c r="BX768" s="252"/>
      <c r="BY768" s="252"/>
      <c r="BZ768" s="252"/>
      <c r="CA768" s="252"/>
      <c r="CB768" s="252"/>
      <c r="CC768" s="252"/>
      <c r="CD768" s="252"/>
      <c r="CE768" s="252"/>
      <c r="CF768" s="252"/>
      <c r="CG768" s="252"/>
      <c r="CH768" s="252"/>
      <c r="CI768" s="252"/>
      <c r="CJ768" s="252"/>
      <c r="CK768" s="252"/>
      <c r="CL768" s="252"/>
      <c r="CM768" s="252"/>
      <c r="CN768" s="252"/>
      <c r="CO768" s="252"/>
      <c r="CP768" s="252"/>
      <c r="CQ768" s="252"/>
      <c r="CR768" s="252"/>
      <c r="CS768" s="252"/>
      <c r="CT768" s="252"/>
      <c r="CU768" s="252"/>
      <c r="CV768" s="252"/>
      <c r="CW768" s="252"/>
      <c r="CX768" s="252"/>
      <c r="CY768" s="252"/>
      <c r="CZ768" s="252"/>
      <c r="DA768" s="252"/>
      <c r="DB768" s="252"/>
      <c r="DC768" s="252"/>
      <c r="DD768" s="252"/>
      <c r="DE768" s="252"/>
      <c r="DF768" s="252"/>
      <c r="DG768" s="252"/>
      <c r="DH768" s="252"/>
      <c r="DI768" s="252"/>
      <c r="DJ768" s="252"/>
      <c r="DK768" s="252"/>
      <c r="DL768" s="252"/>
      <c r="DM768" s="252"/>
      <c r="DN768" s="252"/>
      <c r="DO768" s="252"/>
      <c r="DP768" s="252"/>
      <c r="DQ768" s="252"/>
      <c r="DR768" s="252"/>
      <c r="DS768" s="252"/>
      <c r="DT768" s="252"/>
      <c r="DU768" s="252"/>
      <c r="DV768" s="252"/>
      <c r="DW768" s="252"/>
      <c r="DX768" s="252"/>
      <c r="DY768" s="252"/>
      <c r="DZ768" s="252"/>
      <c r="EA768" s="252"/>
      <c r="EB768" s="252"/>
      <c r="EC768" s="252"/>
      <c r="ED768" s="252"/>
      <c r="EE768" s="252"/>
      <c r="EF768" s="252"/>
      <c r="EG768" s="252"/>
      <c r="EH768" s="252"/>
      <c r="EI768" s="252"/>
      <c r="EJ768" s="252"/>
      <c r="EK768" s="252"/>
      <c r="EL768" s="252"/>
      <c r="EM768" s="252"/>
      <c r="EN768" s="252"/>
      <c r="EO768" s="252"/>
      <c r="EP768" s="252"/>
      <c r="EQ768" s="252"/>
      <c r="ER768" s="252"/>
      <c r="ES768" s="252"/>
      <c r="ET768" s="252"/>
      <c r="EU768" s="252"/>
      <c r="EV768" s="252"/>
      <c r="EW768" s="252"/>
      <c r="EX768" s="252"/>
      <c r="EY768" s="252"/>
      <c r="EZ768" s="252"/>
      <c r="FA768" s="252"/>
      <c r="FB768" s="252"/>
      <c r="FC768" s="252"/>
      <c r="FD768" s="252"/>
      <c r="FE768" s="252"/>
      <c r="FF768" s="252"/>
      <c r="FG768" s="252"/>
      <c r="FH768" s="252"/>
      <c r="FI768" s="252"/>
      <c r="FJ768" s="252"/>
      <c r="FK768" s="252"/>
      <c r="FL768" s="252"/>
      <c r="FM768" s="252"/>
      <c r="FN768" s="252"/>
      <c r="FO768" s="252"/>
      <c r="FP768" s="252"/>
      <c r="FQ768" s="252"/>
      <c r="FR768" s="252"/>
      <c r="FS768" s="252"/>
      <c r="FT768" s="252"/>
      <c r="FU768" s="252"/>
      <c r="FV768" s="252"/>
      <c r="FW768" s="252"/>
      <c r="FX768" s="252"/>
      <c r="FY768" s="252"/>
      <c r="FZ768" s="252"/>
      <c r="GA768" s="252"/>
      <c r="GB768" s="252"/>
      <c r="GC768" s="252"/>
      <c r="GD768" s="252"/>
      <c r="GE768" s="252"/>
      <c r="GF768" s="252"/>
      <c r="GG768" s="252"/>
      <c r="GH768" s="252"/>
      <c r="GI768" s="252"/>
      <c r="GJ768" s="252"/>
      <c r="GK768" s="252"/>
      <c r="GL768" s="252"/>
      <c r="GM768" s="252"/>
      <c r="GN768" s="252"/>
      <c r="GO768" s="252"/>
      <c r="GP768" s="252"/>
      <c r="GQ768" s="252"/>
      <c r="GR768" s="252"/>
      <c r="GS768" s="252"/>
      <c r="GT768" s="252"/>
      <c r="GU768" s="252"/>
      <c r="GV768" s="252"/>
      <c r="GW768" s="252"/>
      <c r="GX768" s="252"/>
      <c r="GY768" s="252"/>
      <c r="GZ768" s="252"/>
      <c r="HA768" s="252"/>
      <c r="HB768" s="252"/>
      <c r="HC768" s="252"/>
      <c r="HD768" s="252"/>
      <c r="HE768" s="252"/>
      <c r="HF768" s="252"/>
      <c r="HG768" s="252"/>
      <c r="HH768" s="252"/>
      <c r="HI768" s="252"/>
      <c r="HJ768" s="252"/>
      <c r="HK768" s="252"/>
      <c r="HL768" s="252"/>
      <c r="HM768" s="252"/>
      <c r="HN768" s="252"/>
      <c r="HO768" s="252"/>
      <c r="HP768" s="252"/>
      <c r="HQ768" s="252"/>
      <c r="HR768" s="252"/>
      <c r="HS768" s="252"/>
      <c r="HT768" s="252"/>
      <c r="HU768" s="252"/>
      <c r="HV768" s="252"/>
      <c r="HW768" s="252"/>
      <c r="HX768" s="252"/>
      <c r="HY768" s="252"/>
      <c r="HZ768" s="252"/>
      <c r="IA768" s="252"/>
      <c r="IB768" s="252"/>
      <c r="IC768" s="252"/>
      <c r="ID768" s="252"/>
      <c r="IE768" s="252"/>
      <c r="IF768" s="252"/>
      <c r="IG768" s="252"/>
      <c r="IH768" s="252"/>
      <c r="II768" s="252"/>
      <c r="IJ768" s="252"/>
      <c r="IK768" s="252"/>
      <c r="IL768" s="252"/>
      <c r="IM768" s="252"/>
      <c r="IN768" s="252"/>
      <c r="IO768" s="252"/>
      <c r="IP768" s="252"/>
      <c r="IQ768" s="252"/>
      <c r="IR768" s="252"/>
      <c r="IS768" s="252"/>
      <c r="IT768" s="252"/>
      <c r="IU768" s="252"/>
      <c r="IV768" s="252"/>
      <c r="IW768" s="252"/>
    </row>
    <row r="769" spans="1:257" ht="12.95" customHeight="1">
      <c r="A769" s="76" t="s">
        <v>980</v>
      </c>
      <c r="B769" s="460"/>
      <c r="C769" s="460"/>
      <c r="D769" s="209">
        <v>250005022</v>
      </c>
      <c r="E769" s="474" t="s">
        <v>1531</v>
      </c>
      <c r="F769" s="477">
        <v>22100436</v>
      </c>
      <c r="G769" s="60"/>
      <c r="H769" s="60" t="s">
        <v>2965</v>
      </c>
      <c r="I769" s="60" t="s">
        <v>2966</v>
      </c>
      <c r="J769" s="60" t="s">
        <v>2522</v>
      </c>
      <c r="K769" s="60" t="s">
        <v>104</v>
      </c>
      <c r="L769" s="242" t="s">
        <v>105</v>
      </c>
      <c r="M769" s="60"/>
      <c r="N769" s="262" t="s">
        <v>106</v>
      </c>
      <c r="O769" s="262" t="s">
        <v>107</v>
      </c>
      <c r="P769" s="60" t="s">
        <v>108</v>
      </c>
      <c r="Q769" s="263" t="s">
        <v>1094</v>
      </c>
      <c r="R769" s="60" t="s">
        <v>110</v>
      </c>
      <c r="S769" s="262" t="s">
        <v>107</v>
      </c>
      <c r="T769" s="60" t="s">
        <v>122</v>
      </c>
      <c r="U769" s="60" t="s">
        <v>112</v>
      </c>
      <c r="V769" s="264">
        <v>60</v>
      </c>
      <c r="W769" s="60" t="s">
        <v>113</v>
      </c>
      <c r="X769" s="262"/>
      <c r="Y769" s="262"/>
      <c r="Z769" s="262"/>
      <c r="AA769" s="265"/>
      <c r="AB769" s="266">
        <v>90</v>
      </c>
      <c r="AC769" s="266">
        <v>10</v>
      </c>
      <c r="AD769" s="267" t="s">
        <v>123</v>
      </c>
      <c r="AE769" s="268" t="s">
        <v>115</v>
      </c>
      <c r="AF769" s="269">
        <v>1</v>
      </c>
      <c r="AG769" s="270">
        <v>187357.25</v>
      </c>
      <c r="AH769" s="248">
        <f t="shared" si="53"/>
        <v>187357.25</v>
      </c>
      <c r="AI769" s="249">
        <f t="shared" si="54"/>
        <v>209840.12000000002</v>
      </c>
      <c r="AJ769" s="250"/>
      <c r="AK769" s="250"/>
      <c r="AL769" s="250"/>
      <c r="AM769" s="52" t="s">
        <v>116</v>
      </c>
      <c r="AN769" s="60"/>
      <c r="AO769" s="60"/>
      <c r="AP769" s="60"/>
      <c r="AQ769" s="60"/>
      <c r="AR769" s="60" t="s">
        <v>2967</v>
      </c>
      <c r="AS769" s="60"/>
      <c r="AT769" s="60"/>
      <c r="AU769" s="60"/>
      <c r="AV769" s="90"/>
      <c r="AW769" s="90"/>
      <c r="AX769" s="90"/>
      <c r="AY769" s="90"/>
      <c r="AZ769" s="252"/>
      <c r="BA769" s="252"/>
      <c r="BB769" s="252"/>
      <c r="BC769" s="50">
        <v>694</v>
      </c>
      <c r="BD769" s="252"/>
      <c r="BE769" s="252"/>
      <c r="BF769" s="252"/>
      <c r="BG769" s="252"/>
      <c r="BH769" s="252"/>
      <c r="BI769" s="252"/>
      <c r="BJ769" s="252"/>
      <c r="BK769" s="252"/>
      <c r="BL769" s="252"/>
      <c r="BM769" s="252"/>
      <c r="BN769" s="252"/>
      <c r="BO769" s="252"/>
      <c r="BP769" s="252"/>
      <c r="BQ769" s="252"/>
      <c r="BR769" s="252"/>
      <c r="BS769" s="252"/>
      <c r="BT769" s="252"/>
      <c r="BU769" s="252"/>
      <c r="BV769" s="252"/>
      <c r="BW769" s="252"/>
      <c r="BX769" s="252"/>
      <c r="BY769" s="252"/>
      <c r="BZ769" s="252"/>
      <c r="CA769" s="252"/>
      <c r="CB769" s="252"/>
      <c r="CC769" s="252"/>
      <c r="CD769" s="252"/>
      <c r="CE769" s="252"/>
      <c r="CF769" s="252"/>
      <c r="CG769" s="252"/>
      <c r="CH769" s="252"/>
      <c r="CI769" s="252"/>
      <c r="CJ769" s="252"/>
      <c r="CK769" s="252"/>
      <c r="CL769" s="252"/>
      <c r="CM769" s="252"/>
      <c r="CN769" s="252"/>
      <c r="CO769" s="252"/>
      <c r="CP769" s="252"/>
      <c r="CQ769" s="252"/>
      <c r="CR769" s="252"/>
      <c r="CS769" s="252"/>
      <c r="CT769" s="252"/>
      <c r="CU769" s="252"/>
      <c r="CV769" s="252"/>
      <c r="CW769" s="252"/>
      <c r="CX769" s="252"/>
      <c r="CY769" s="252"/>
      <c r="CZ769" s="252"/>
      <c r="DA769" s="252"/>
      <c r="DB769" s="252"/>
      <c r="DC769" s="252"/>
      <c r="DD769" s="252"/>
      <c r="DE769" s="252"/>
      <c r="DF769" s="252"/>
      <c r="DG769" s="252"/>
      <c r="DH769" s="252"/>
      <c r="DI769" s="252"/>
      <c r="DJ769" s="252"/>
      <c r="DK769" s="252"/>
      <c r="DL769" s="252"/>
      <c r="DM769" s="252"/>
      <c r="DN769" s="252"/>
      <c r="DO769" s="252"/>
      <c r="DP769" s="252"/>
      <c r="DQ769" s="252"/>
      <c r="DR769" s="252"/>
      <c r="DS769" s="252"/>
      <c r="DT769" s="252"/>
      <c r="DU769" s="252"/>
      <c r="DV769" s="252"/>
      <c r="DW769" s="252"/>
      <c r="DX769" s="252"/>
      <c r="DY769" s="252"/>
      <c r="DZ769" s="252"/>
      <c r="EA769" s="252"/>
      <c r="EB769" s="252"/>
      <c r="EC769" s="252"/>
      <c r="ED769" s="252"/>
      <c r="EE769" s="252"/>
      <c r="EF769" s="252"/>
      <c r="EG769" s="252"/>
      <c r="EH769" s="252"/>
      <c r="EI769" s="252"/>
      <c r="EJ769" s="252"/>
      <c r="EK769" s="252"/>
      <c r="EL769" s="252"/>
      <c r="EM769" s="252"/>
      <c r="EN769" s="252"/>
      <c r="EO769" s="252"/>
      <c r="EP769" s="252"/>
      <c r="EQ769" s="252"/>
      <c r="ER769" s="252"/>
      <c r="ES769" s="252"/>
      <c r="ET769" s="252"/>
      <c r="EU769" s="252"/>
      <c r="EV769" s="252"/>
      <c r="EW769" s="252"/>
      <c r="EX769" s="252"/>
      <c r="EY769" s="252"/>
      <c r="EZ769" s="252"/>
      <c r="FA769" s="252"/>
      <c r="FB769" s="252"/>
      <c r="FC769" s="252"/>
      <c r="FD769" s="252"/>
      <c r="FE769" s="252"/>
      <c r="FF769" s="252"/>
      <c r="FG769" s="252"/>
      <c r="FH769" s="252"/>
      <c r="FI769" s="252"/>
      <c r="FJ769" s="252"/>
      <c r="FK769" s="252"/>
      <c r="FL769" s="252"/>
      <c r="FM769" s="252"/>
      <c r="FN769" s="252"/>
      <c r="FO769" s="252"/>
      <c r="FP769" s="252"/>
      <c r="FQ769" s="252"/>
      <c r="FR769" s="252"/>
      <c r="FS769" s="252"/>
      <c r="FT769" s="252"/>
      <c r="FU769" s="252"/>
      <c r="FV769" s="252"/>
      <c r="FW769" s="252"/>
      <c r="FX769" s="252"/>
      <c r="FY769" s="252"/>
      <c r="FZ769" s="252"/>
      <c r="GA769" s="252"/>
      <c r="GB769" s="252"/>
      <c r="GC769" s="252"/>
      <c r="GD769" s="252"/>
      <c r="GE769" s="252"/>
      <c r="GF769" s="252"/>
      <c r="GG769" s="252"/>
      <c r="GH769" s="252"/>
      <c r="GI769" s="252"/>
      <c r="GJ769" s="252"/>
      <c r="GK769" s="252"/>
      <c r="GL769" s="252"/>
      <c r="GM769" s="252"/>
      <c r="GN769" s="252"/>
      <c r="GO769" s="252"/>
      <c r="GP769" s="252"/>
      <c r="GQ769" s="252"/>
      <c r="GR769" s="252"/>
      <c r="GS769" s="252"/>
      <c r="GT769" s="252"/>
      <c r="GU769" s="252"/>
      <c r="GV769" s="252"/>
      <c r="GW769" s="252"/>
      <c r="GX769" s="252"/>
      <c r="GY769" s="252"/>
      <c r="GZ769" s="252"/>
      <c r="HA769" s="252"/>
      <c r="HB769" s="252"/>
      <c r="HC769" s="252"/>
      <c r="HD769" s="252"/>
      <c r="HE769" s="252"/>
      <c r="HF769" s="252"/>
      <c r="HG769" s="252"/>
      <c r="HH769" s="252"/>
      <c r="HI769" s="252"/>
      <c r="HJ769" s="252"/>
      <c r="HK769" s="252"/>
      <c r="HL769" s="252"/>
      <c r="HM769" s="252"/>
      <c r="HN769" s="252"/>
      <c r="HO769" s="252"/>
      <c r="HP769" s="252"/>
      <c r="HQ769" s="252"/>
      <c r="HR769" s="252"/>
      <c r="HS769" s="252"/>
      <c r="HT769" s="252"/>
      <c r="HU769" s="252"/>
      <c r="HV769" s="252"/>
      <c r="HW769" s="252"/>
      <c r="HX769" s="252"/>
      <c r="HY769" s="252"/>
      <c r="HZ769" s="252"/>
      <c r="IA769" s="252"/>
      <c r="IB769" s="252"/>
      <c r="IC769" s="252"/>
      <c r="ID769" s="252"/>
      <c r="IE769" s="252"/>
      <c r="IF769" s="252"/>
      <c r="IG769" s="252"/>
      <c r="IH769" s="252"/>
      <c r="II769" s="252"/>
      <c r="IJ769" s="252"/>
      <c r="IK769" s="252"/>
      <c r="IL769" s="252"/>
      <c r="IM769" s="252"/>
      <c r="IN769" s="252"/>
      <c r="IO769" s="252"/>
      <c r="IP769" s="252"/>
      <c r="IQ769" s="252"/>
      <c r="IR769" s="252"/>
      <c r="IS769" s="252"/>
      <c r="IT769" s="252"/>
      <c r="IU769" s="252"/>
      <c r="IV769" s="252"/>
      <c r="IW769" s="252"/>
    </row>
    <row r="770" spans="1:257" ht="12.95" customHeight="1">
      <c r="A770" s="76" t="s">
        <v>980</v>
      </c>
      <c r="B770" s="460"/>
      <c r="C770" s="460"/>
      <c r="D770" s="209">
        <v>230000490</v>
      </c>
      <c r="E770" s="474" t="s">
        <v>1217</v>
      </c>
      <c r="F770" s="477">
        <v>22100372</v>
      </c>
      <c r="G770" s="60"/>
      <c r="H770" s="277" t="s">
        <v>2968</v>
      </c>
      <c r="I770" s="277" t="s">
        <v>2969</v>
      </c>
      <c r="J770" s="277" t="s">
        <v>2970</v>
      </c>
      <c r="K770" s="60" t="s">
        <v>104</v>
      </c>
      <c r="L770" s="242" t="s">
        <v>105</v>
      </c>
      <c r="M770" s="60" t="s">
        <v>121</v>
      </c>
      <c r="N770" s="262" t="s">
        <v>83</v>
      </c>
      <c r="O770" s="262" t="s">
        <v>107</v>
      </c>
      <c r="P770" s="60" t="s">
        <v>108</v>
      </c>
      <c r="Q770" s="263" t="s">
        <v>1094</v>
      </c>
      <c r="R770" s="60" t="s">
        <v>110</v>
      </c>
      <c r="S770" s="262" t="s">
        <v>107</v>
      </c>
      <c r="T770" s="60" t="s">
        <v>122</v>
      </c>
      <c r="U770" s="60" t="s">
        <v>112</v>
      </c>
      <c r="V770" s="264">
        <v>60</v>
      </c>
      <c r="W770" s="60" t="s">
        <v>113</v>
      </c>
      <c r="X770" s="262"/>
      <c r="Y770" s="262"/>
      <c r="Z770" s="262"/>
      <c r="AA770" s="265">
        <v>30</v>
      </c>
      <c r="AB770" s="266">
        <v>60</v>
      </c>
      <c r="AC770" s="266">
        <v>10</v>
      </c>
      <c r="AD770" s="267" t="s">
        <v>179</v>
      </c>
      <c r="AE770" s="268" t="s">
        <v>115</v>
      </c>
      <c r="AF770" s="269">
        <v>315</v>
      </c>
      <c r="AG770" s="270">
        <v>5747.7</v>
      </c>
      <c r="AH770" s="248">
        <f t="shared" si="53"/>
        <v>1810525.5</v>
      </c>
      <c r="AI770" s="249">
        <f t="shared" si="54"/>
        <v>2027788.5600000003</v>
      </c>
      <c r="AJ770" s="250"/>
      <c r="AK770" s="250"/>
      <c r="AL770" s="250"/>
      <c r="AM770" s="52" t="s">
        <v>116</v>
      </c>
      <c r="AN770" s="60"/>
      <c r="AO770" s="60"/>
      <c r="AP770" s="60"/>
      <c r="AQ770" s="60"/>
      <c r="AR770" s="60" t="s">
        <v>2971</v>
      </c>
      <c r="AS770" s="60"/>
      <c r="AT770" s="60"/>
      <c r="AU770" s="60"/>
      <c r="AV770" s="90"/>
      <c r="AW770" s="90"/>
      <c r="AX770" s="90"/>
      <c r="AY770" s="90"/>
      <c r="AZ770" s="252"/>
      <c r="BA770" s="252"/>
      <c r="BB770" s="252"/>
      <c r="BC770" s="50">
        <v>695</v>
      </c>
      <c r="BD770" s="252"/>
      <c r="BE770" s="252"/>
      <c r="BF770" s="252"/>
      <c r="BG770" s="252"/>
      <c r="BH770" s="252"/>
      <c r="BI770" s="252"/>
      <c r="BJ770" s="252"/>
      <c r="BK770" s="252"/>
      <c r="BL770" s="252"/>
      <c r="BM770" s="252"/>
      <c r="BN770" s="252"/>
      <c r="BO770" s="252"/>
      <c r="BP770" s="252"/>
      <c r="BQ770" s="252"/>
      <c r="BR770" s="252"/>
      <c r="BS770" s="252"/>
      <c r="BT770" s="252"/>
      <c r="BU770" s="252"/>
      <c r="BV770" s="252"/>
      <c r="BW770" s="252"/>
      <c r="BX770" s="252"/>
      <c r="BY770" s="252"/>
      <c r="BZ770" s="252"/>
      <c r="CA770" s="252"/>
      <c r="CB770" s="252"/>
      <c r="CC770" s="252"/>
      <c r="CD770" s="252"/>
      <c r="CE770" s="252"/>
      <c r="CF770" s="252"/>
      <c r="CG770" s="252"/>
      <c r="CH770" s="252"/>
      <c r="CI770" s="252"/>
      <c r="CJ770" s="252"/>
      <c r="CK770" s="252"/>
      <c r="CL770" s="252"/>
      <c r="CM770" s="252"/>
      <c r="CN770" s="252"/>
      <c r="CO770" s="252"/>
      <c r="CP770" s="252"/>
      <c r="CQ770" s="252"/>
      <c r="CR770" s="252"/>
      <c r="CS770" s="252"/>
      <c r="CT770" s="252"/>
      <c r="CU770" s="252"/>
      <c r="CV770" s="252"/>
      <c r="CW770" s="252"/>
      <c r="CX770" s="252"/>
      <c r="CY770" s="252"/>
      <c r="CZ770" s="252"/>
      <c r="DA770" s="252"/>
      <c r="DB770" s="252"/>
      <c r="DC770" s="252"/>
      <c r="DD770" s="252"/>
      <c r="DE770" s="252"/>
      <c r="DF770" s="252"/>
      <c r="DG770" s="252"/>
      <c r="DH770" s="252"/>
      <c r="DI770" s="252"/>
      <c r="DJ770" s="252"/>
      <c r="DK770" s="252"/>
      <c r="DL770" s="252"/>
      <c r="DM770" s="252"/>
      <c r="DN770" s="252"/>
      <c r="DO770" s="252"/>
      <c r="DP770" s="252"/>
      <c r="DQ770" s="252"/>
      <c r="DR770" s="252"/>
      <c r="DS770" s="252"/>
      <c r="DT770" s="252"/>
      <c r="DU770" s="252"/>
      <c r="DV770" s="252"/>
      <c r="DW770" s="252"/>
      <c r="DX770" s="252"/>
      <c r="DY770" s="252"/>
      <c r="DZ770" s="252"/>
      <c r="EA770" s="252"/>
      <c r="EB770" s="252"/>
      <c r="EC770" s="252"/>
      <c r="ED770" s="252"/>
      <c r="EE770" s="252"/>
      <c r="EF770" s="252"/>
      <c r="EG770" s="252"/>
      <c r="EH770" s="252"/>
      <c r="EI770" s="252"/>
      <c r="EJ770" s="252"/>
      <c r="EK770" s="252"/>
      <c r="EL770" s="252"/>
      <c r="EM770" s="252"/>
      <c r="EN770" s="252"/>
      <c r="EO770" s="252"/>
      <c r="EP770" s="252"/>
      <c r="EQ770" s="252"/>
      <c r="ER770" s="252"/>
      <c r="ES770" s="252"/>
      <c r="ET770" s="252"/>
      <c r="EU770" s="252"/>
      <c r="EV770" s="252"/>
      <c r="EW770" s="252"/>
      <c r="EX770" s="252"/>
      <c r="EY770" s="252"/>
      <c r="EZ770" s="252"/>
      <c r="FA770" s="252"/>
      <c r="FB770" s="252"/>
      <c r="FC770" s="252"/>
      <c r="FD770" s="252"/>
      <c r="FE770" s="252"/>
      <c r="FF770" s="252"/>
      <c r="FG770" s="252"/>
      <c r="FH770" s="252"/>
      <c r="FI770" s="252"/>
      <c r="FJ770" s="252"/>
      <c r="FK770" s="252"/>
      <c r="FL770" s="252"/>
      <c r="FM770" s="252"/>
      <c r="FN770" s="252"/>
      <c r="FO770" s="252"/>
      <c r="FP770" s="252"/>
      <c r="FQ770" s="252"/>
      <c r="FR770" s="252"/>
      <c r="FS770" s="252"/>
      <c r="FT770" s="252"/>
      <c r="FU770" s="252"/>
      <c r="FV770" s="252"/>
      <c r="FW770" s="252"/>
      <c r="FX770" s="252"/>
      <c r="FY770" s="252"/>
      <c r="FZ770" s="252"/>
      <c r="GA770" s="252"/>
      <c r="GB770" s="252"/>
      <c r="GC770" s="252"/>
      <c r="GD770" s="252"/>
      <c r="GE770" s="252"/>
      <c r="GF770" s="252"/>
      <c r="GG770" s="252"/>
      <c r="GH770" s="252"/>
      <c r="GI770" s="252"/>
      <c r="GJ770" s="252"/>
      <c r="GK770" s="252"/>
      <c r="GL770" s="252"/>
      <c r="GM770" s="252"/>
      <c r="GN770" s="252"/>
      <c r="GO770" s="252"/>
      <c r="GP770" s="252"/>
      <c r="GQ770" s="252"/>
      <c r="GR770" s="252"/>
      <c r="GS770" s="252"/>
      <c r="GT770" s="252"/>
      <c r="GU770" s="252"/>
      <c r="GV770" s="252"/>
      <c r="GW770" s="252"/>
      <c r="GX770" s="252"/>
      <c r="GY770" s="252"/>
      <c r="GZ770" s="252"/>
      <c r="HA770" s="252"/>
      <c r="HB770" s="252"/>
      <c r="HC770" s="252"/>
      <c r="HD770" s="252"/>
      <c r="HE770" s="252"/>
      <c r="HF770" s="252"/>
      <c r="HG770" s="252"/>
      <c r="HH770" s="252"/>
      <c r="HI770" s="252"/>
      <c r="HJ770" s="252"/>
      <c r="HK770" s="252"/>
      <c r="HL770" s="252"/>
      <c r="HM770" s="252"/>
      <c r="HN770" s="252"/>
      <c r="HO770" s="252"/>
      <c r="HP770" s="252"/>
      <c r="HQ770" s="252"/>
      <c r="HR770" s="252"/>
      <c r="HS770" s="252"/>
      <c r="HT770" s="252"/>
      <c r="HU770" s="252"/>
      <c r="HV770" s="252"/>
      <c r="HW770" s="252"/>
      <c r="HX770" s="252"/>
      <c r="HY770" s="252"/>
      <c r="HZ770" s="252"/>
      <c r="IA770" s="252"/>
      <c r="IB770" s="252"/>
      <c r="IC770" s="252"/>
      <c r="ID770" s="252"/>
      <c r="IE770" s="252"/>
      <c r="IF770" s="252"/>
      <c r="IG770" s="252"/>
      <c r="IH770" s="252"/>
      <c r="II770" s="252"/>
      <c r="IJ770" s="252"/>
      <c r="IK770" s="252"/>
      <c r="IL770" s="252"/>
      <c r="IM770" s="252"/>
      <c r="IN770" s="252"/>
      <c r="IO770" s="252"/>
      <c r="IP770" s="252"/>
      <c r="IQ770" s="252"/>
      <c r="IR770" s="252"/>
      <c r="IS770" s="252"/>
      <c r="IT770" s="252"/>
      <c r="IU770" s="252"/>
      <c r="IV770" s="252"/>
      <c r="IW770" s="252"/>
    </row>
    <row r="771" spans="1:257" ht="12.95" customHeight="1">
      <c r="A771" s="76" t="s">
        <v>350</v>
      </c>
      <c r="B771" s="460"/>
      <c r="C771" s="460"/>
      <c r="D771" s="209">
        <v>210026799</v>
      </c>
      <c r="E771" s="474" t="s">
        <v>3738</v>
      </c>
      <c r="F771" s="477">
        <v>22100713</v>
      </c>
      <c r="G771" s="230"/>
      <c r="H771" s="38" t="s">
        <v>2972</v>
      </c>
      <c r="I771" s="38" t="s">
        <v>2973</v>
      </c>
      <c r="J771" s="38" t="s">
        <v>2974</v>
      </c>
      <c r="K771" s="509" t="s">
        <v>104</v>
      </c>
      <c r="L771" s="242"/>
      <c r="M771" s="38"/>
      <c r="N771" s="40" t="s">
        <v>106</v>
      </c>
      <c r="O771" s="40" t="s">
        <v>107</v>
      </c>
      <c r="P771" s="38" t="s">
        <v>108</v>
      </c>
      <c r="Q771" s="40" t="s">
        <v>435</v>
      </c>
      <c r="R771" s="38" t="s">
        <v>110</v>
      </c>
      <c r="S771" s="40" t="s">
        <v>107</v>
      </c>
      <c r="T771" s="38" t="s">
        <v>122</v>
      </c>
      <c r="U771" s="38" t="s">
        <v>112</v>
      </c>
      <c r="V771" s="101">
        <v>60</v>
      </c>
      <c r="W771" s="38" t="s">
        <v>113</v>
      </c>
      <c r="X771" s="40"/>
      <c r="Y771" s="40"/>
      <c r="Z771" s="40"/>
      <c r="AA771" s="61"/>
      <c r="AB771" s="39">
        <v>90</v>
      </c>
      <c r="AC771" s="39">
        <v>10</v>
      </c>
      <c r="AD771" s="246" t="s">
        <v>129</v>
      </c>
      <c r="AE771" s="271" t="s">
        <v>115</v>
      </c>
      <c r="AF771" s="247">
        <v>70</v>
      </c>
      <c r="AG771" s="104">
        <v>2072.0700000000002</v>
      </c>
      <c r="AH771" s="248">
        <f t="shared" si="53"/>
        <v>145044.90000000002</v>
      </c>
      <c r="AI771" s="249">
        <f t="shared" si="54"/>
        <v>162450.28800000003</v>
      </c>
      <c r="AJ771" s="250"/>
      <c r="AK771" s="250"/>
      <c r="AL771" s="250"/>
      <c r="AM771" s="36" t="s">
        <v>116</v>
      </c>
      <c r="AN771" s="38"/>
      <c r="AO771" s="38"/>
      <c r="AP771" s="38"/>
      <c r="AQ771" s="38"/>
      <c r="AR771" s="38" t="s">
        <v>2975</v>
      </c>
      <c r="AS771" s="38"/>
      <c r="AT771" s="38"/>
      <c r="AU771" s="38"/>
      <c r="AV771" s="90"/>
      <c r="AW771" s="90"/>
      <c r="AX771" s="90"/>
      <c r="AY771" s="90"/>
      <c r="AZ771" s="252"/>
      <c r="BA771" s="252"/>
      <c r="BB771" s="252"/>
      <c r="BC771" s="50">
        <v>696</v>
      </c>
      <c r="BD771" s="252"/>
      <c r="BE771" s="252"/>
      <c r="BF771" s="252"/>
      <c r="BG771" s="252"/>
      <c r="BH771" s="252"/>
      <c r="BI771" s="252"/>
      <c r="BJ771" s="252"/>
      <c r="BK771" s="252"/>
      <c r="BL771" s="252"/>
      <c r="BM771" s="252"/>
      <c r="BN771" s="252"/>
      <c r="BO771" s="252"/>
      <c r="BP771" s="252"/>
      <c r="BQ771" s="252"/>
      <c r="BR771" s="252"/>
      <c r="BS771" s="252"/>
      <c r="BT771" s="252"/>
      <c r="BU771" s="252"/>
      <c r="BV771" s="252"/>
      <c r="BW771" s="252"/>
      <c r="BX771" s="252"/>
      <c r="BY771" s="252"/>
      <c r="BZ771" s="252"/>
      <c r="CA771" s="252"/>
      <c r="CB771" s="252"/>
      <c r="CC771" s="252"/>
      <c r="CD771" s="252"/>
      <c r="CE771" s="252"/>
      <c r="CF771" s="252"/>
      <c r="CG771" s="252"/>
      <c r="CH771" s="252"/>
      <c r="CI771" s="252"/>
      <c r="CJ771" s="252"/>
      <c r="CK771" s="252"/>
      <c r="CL771" s="252"/>
      <c r="CM771" s="252"/>
      <c r="CN771" s="252"/>
      <c r="CO771" s="252"/>
      <c r="CP771" s="252"/>
      <c r="CQ771" s="252"/>
      <c r="CR771" s="252"/>
      <c r="CS771" s="252"/>
      <c r="CT771" s="252"/>
      <c r="CU771" s="252"/>
      <c r="CV771" s="252"/>
      <c r="CW771" s="252"/>
      <c r="CX771" s="252"/>
      <c r="CY771" s="252"/>
      <c r="CZ771" s="252"/>
      <c r="DA771" s="252"/>
      <c r="DB771" s="252"/>
      <c r="DC771" s="252"/>
      <c r="DD771" s="252"/>
      <c r="DE771" s="252"/>
      <c r="DF771" s="252"/>
      <c r="DG771" s="252"/>
      <c r="DH771" s="252"/>
      <c r="DI771" s="252"/>
      <c r="DJ771" s="252"/>
      <c r="DK771" s="252"/>
      <c r="DL771" s="252"/>
      <c r="DM771" s="252"/>
      <c r="DN771" s="252"/>
      <c r="DO771" s="252"/>
      <c r="DP771" s="252"/>
      <c r="DQ771" s="252"/>
      <c r="DR771" s="252"/>
      <c r="DS771" s="252"/>
      <c r="DT771" s="252"/>
      <c r="DU771" s="252"/>
      <c r="DV771" s="252"/>
      <c r="DW771" s="252"/>
      <c r="DX771" s="252"/>
      <c r="DY771" s="252"/>
      <c r="DZ771" s="252"/>
      <c r="EA771" s="252"/>
      <c r="EB771" s="252"/>
      <c r="EC771" s="252"/>
      <c r="ED771" s="252"/>
      <c r="EE771" s="252"/>
      <c r="EF771" s="252"/>
      <c r="EG771" s="252"/>
      <c r="EH771" s="252"/>
      <c r="EI771" s="252"/>
      <c r="EJ771" s="252"/>
      <c r="EK771" s="252"/>
      <c r="EL771" s="252"/>
      <c r="EM771" s="252"/>
      <c r="EN771" s="252"/>
      <c r="EO771" s="252"/>
      <c r="EP771" s="252"/>
      <c r="EQ771" s="252"/>
      <c r="ER771" s="252"/>
      <c r="ES771" s="252"/>
      <c r="ET771" s="252"/>
      <c r="EU771" s="252"/>
      <c r="EV771" s="252"/>
      <c r="EW771" s="252"/>
      <c r="EX771" s="252"/>
      <c r="EY771" s="252"/>
      <c r="EZ771" s="252"/>
      <c r="FA771" s="252"/>
      <c r="FB771" s="252"/>
      <c r="FC771" s="252"/>
      <c r="FD771" s="252"/>
      <c r="FE771" s="252"/>
      <c r="FF771" s="252"/>
      <c r="FG771" s="252"/>
      <c r="FH771" s="252"/>
      <c r="FI771" s="252"/>
      <c r="FJ771" s="252"/>
      <c r="FK771" s="252"/>
      <c r="FL771" s="252"/>
      <c r="FM771" s="252"/>
      <c r="FN771" s="252"/>
      <c r="FO771" s="252"/>
      <c r="FP771" s="252"/>
      <c r="FQ771" s="252"/>
      <c r="FR771" s="252"/>
      <c r="FS771" s="252"/>
      <c r="FT771" s="252"/>
      <c r="FU771" s="252"/>
      <c r="FV771" s="252"/>
      <c r="FW771" s="252"/>
      <c r="FX771" s="252"/>
      <c r="FY771" s="252"/>
      <c r="FZ771" s="252"/>
      <c r="GA771" s="252"/>
      <c r="GB771" s="252"/>
      <c r="GC771" s="252"/>
      <c r="GD771" s="252"/>
      <c r="GE771" s="252"/>
      <c r="GF771" s="252"/>
      <c r="GG771" s="252"/>
      <c r="GH771" s="252"/>
      <c r="GI771" s="252"/>
      <c r="GJ771" s="252"/>
      <c r="GK771" s="252"/>
      <c r="GL771" s="252"/>
      <c r="GM771" s="252"/>
      <c r="GN771" s="252"/>
      <c r="GO771" s="252"/>
      <c r="GP771" s="252"/>
      <c r="GQ771" s="252"/>
      <c r="GR771" s="252"/>
      <c r="GS771" s="252"/>
      <c r="GT771" s="252"/>
      <c r="GU771" s="252"/>
      <c r="GV771" s="252"/>
      <c r="GW771" s="252"/>
      <c r="GX771" s="252"/>
      <c r="GY771" s="252"/>
      <c r="GZ771" s="252"/>
      <c r="HA771" s="252"/>
      <c r="HB771" s="252"/>
      <c r="HC771" s="252"/>
      <c r="HD771" s="252"/>
      <c r="HE771" s="252"/>
      <c r="HF771" s="252"/>
      <c r="HG771" s="252"/>
      <c r="HH771" s="252"/>
      <c r="HI771" s="252"/>
      <c r="HJ771" s="252"/>
      <c r="HK771" s="252"/>
      <c r="HL771" s="252"/>
      <c r="HM771" s="252"/>
      <c r="HN771" s="252"/>
      <c r="HO771" s="252"/>
      <c r="HP771" s="252"/>
      <c r="HQ771" s="252"/>
      <c r="HR771" s="252"/>
      <c r="HS771" s="252"/>
      <c r="HT771" s="252"/>
      <c r="HU771" s="252"/>
      <c r="HV771" s="252"/>
      <c r="HW771" s="252"/>
      <c r="HX771" s="252"/>
      <c r="HY771" s="252"/>
      <c r="HZ771" s="252"/>
      <c r="IA771" s="252"/>
      <c r="IB771" s="252"/>
      <c r="IC771" s="252"/>
      <c r="ID771" s="252"/>
      <c r="IE771" s="252"/>
      <c r="IF771" s="252"/>
      <c r="IG771" s="252"/>
      <c r="IH771" s="252"/>
      <c r="II771" s="252"/>
      <c r="IJ771" s="252"/>
      <c r="IK771" s="252"/>
      <c r="IL771" s="252"/>
      <c r="IM771" s="252"/>
      <c r="IN771" s="252"/>
      <c r="IO771" s="252"/>
      <c r="IP771" s="252"/>
      <c r="IQ771" s="252"/>
      <c r="IR771" s="252"/>
      <c r="IS771" s="252"/>
      <c r="IT771" s="252"/>
      <c r="IU771" s="252"/>
      <c r="IV771" s="252"/>
      <c r="IW771" s="252"/>
    </row>
    <row r="772" spans="1:257" ht="12.95" customHeight="1">
      <c r="A772" s="76" t="s">
        <v>350</v>
      </c>
      <c r="B772" s="460"/>
      <c r="C772" s="460"/>
      <c r="D772" s="209">
        <v>210009297</v>
      </c>
      <c r="E772" s="474" t="s">
        <v>3739</v>
      </c>
      <c r="F772" s="477">
        <v>22100638</v>
      </c>
      <c r="G772" s="484"/>
      <c r="H772" s="38" t="s">
        <v>842</v>
      </c>
      <c r="I772" s="38" t="s">
        <v>843</v>
      </c>
      <c r="J772" s="38" t="s">
        <v>844</v>
      </c>
      <c r="K772" s="526" t="s">
        <v>104</v>
      </c>
      <c r="L772" s="278"/>
      <c r="M772" s="64" t="s">
        <v>121</v>
      </c>
      <c r="N772" s="66" t="s">
        <v>83</v>
      </c>
      <c r="O772" s="66" t="s">
        <v>107</v>
      </c>
      <c r="P772" s="38" t="s">
        <v>108</v>
      </c>
      <c r="Q772" s="40" t="s">
        <v>109</v>
      </c>
      <c r="R772" s="38" t="s">
        <v>110</v>
      </c>
      <c r="S772" s="40" t="s">
        <v>107</v>
      </c>
      <c r="T772" s="38" t="s">
        <v>122</v>
      </c>
      <c r="U772" s="38" t="s">
        <v>112</v>
      </c>
      <c r="V772" s="101">
        <v>60</v>
      </c>
      <c r="W772" s="38" t="s">
        <v>113</v>
      </c>
      <c r="X772" s="40"/>
      <c r="Y772" s="40"/>
      <c r="Z772" s="40"/>
      <c r="AA772" s="265">
        <v>30</v>
      </c>
      <c r="AB772" s="266">
        <v>60</v>
      </c>
      <c r="AC772" s="266">
        <v>10</v>
      </c>
      <c r="AD772" s="246" t="s">
        <v>179</v>
      </c>
      <c r="AE772" s="271" t="s">
        <v>115</v>
      </c>
      <c r="AF772" s="247">
        <v>3.4</v>
      </c>
      <c r="AG772" s="104">
        <v>783600</v>
      </c>
      <c r="AH772" s="248">
        <f t="shared" si="53"/>
        <v>2664240</v>
      </c>
      <c r="AI772" s="249">
        <f t="shared" si="54"/>
        <v>2983948.8000000003</v>
      </c>
      <c r="AJ772" s="250"/>
      <c r="AK772" s="250"/>
      <c r="AL772" s="250"/>
      <c r="AM772" s="36" t="s">
        <v>116</v>
      </c>
      <c r="AN772" s="648"/>
      <c r="AO772" s="648"/>
      <c r="AP772" s="38"/>
      <c r="AQ772" s="38"/>
      <c r="AR772" s="38" t="s">
        <v>2976</v>
      </c>
      <c r="AS772" s="38"/>
      <c r="AT772" s="38"/>
      <c r="AU772" s="38"/>
      <c r="AV772" s="90"/>
      <c r="AW772" s="90"/>
      <c r="AX772" s="90"/>
      <c r="AY772" s="90"/>
      <c r="AZ772" s="252"/>
      <c r="BA772" s="252"/>
      <c r="BB772" s="252"/>
      <c r="BC772" s="50">
        <v>697</v>
      </c>
      <c r="BD772" s="252"/>
      <c r="BE772" s="252"/>
      <c r="BF772" s="252"/>
      <c r="BG772" s="252"/>
      <c r="BH772" s="252"/>
      <c r="BI772" s="252"/>
      <c r="BJ772" s="252"/>
      <c r="BK772" s="252"/>
      <c r="BL772" s="252"/>
      <c r="BM772" s="252"/>
      <c r="BN772" s="252"/>
      <c r="BO772" s="252"/>
      <c r="BP772" s="252"/>
      <c r="BQ772" s="252"/>
      <c r="BR772" s="252"/>
      <c r="BS772" s="252"/>
      <c r="BT772" s="252"/>
      <c r="BU772" s="252"/>
      <c r="BV772" s="252"/>
      <c r="BW772" s="252"/>
      <c r="BX772" s="252"/>
      <c r="BY772" s="252"/>
      <c r="BZ772" s="252"/>
      <c r="CA772" s="252"/>
      <c r="CB772" s="252"/>
      <c r="CC772" s="252"/>
      <c r="CD772" s="252"/>
      <c r="CE772" s="252"/>
      <c r="CF772" s="252"/>
      <c r="CG772" s="252"/>
      <c r="CH772" s="252"/>
      <c r="CI772" s="252"/>
      <c r="CJ772" s="252"/>
      <c r="CK772" s="252"/>
      <c r="CL772" s="252"/>
      <c r="CM772" s="252"/>
      <c r="CN772" s="252"/>
      <c r="CO772" s="252"/>
      <c r="CP772" s="252"/>
      <c r="CQ772" s="252"/>
      <c r="CR772" s="252"/>
      <c r="CS772" s="252"/>
      <c r="CT772" s="252"/>
      <c r="CU772" s="252"/>
      <c r="CV772" s="252"/>
      <c r="CW772" s="252"/>
      <c r="CX772" s="252"/>
      <c r="CY772" s="252"/>
      <c r="CZ772" s="252"/>
      <c r="DA772" s="252"/>
      <c r="DB772" s="252"/>
      <c r="DC772" s="252"/>
      <c r="DD772" s="252"/>
      <c r="DE772" s="252"/>
      <c r="DF772" s="252"/>
      <c r="DG772" s="252"/>
      <c r="DH772" s="252"/>
      <c r="DI772" s="252"/>
      <c r="DJ772" s="252"/>
      <c r="DK772" s="252"/>
      <c r="DL772" s="252"/>
      <c r="DM772" s="252"/>
      <c r="DN772" s="252"/>
      <c r="DO772" s="252"/>
      <c r="DP772" s="252"/>
      <c r="DQ772" s="252"/>
      <c r="DR772" s="252"/>
      <c r="DS772" s="252"/>
      <c r="DT772" s="252"/>
      <c r="DU772" s="252"/>
      <c r="DV772" s="252"/>
      <c r="DW772" s="252"/>
      <c r="DX772" s="252"/>
      <c r="DY772" s="252"/>
      <c r="DZ772" s="252"/>
      <c r="EA772" s="252"/>
      <c r="EB772" s="252"/>
      <c r="EC772" s="252"/>
      <c r="ED772" s="252"/>
      <c r="EE772" s="252"/>
      <c r="EF772" s="252"/>
      <c r="EG772" s="252"/>
      <c r="EH772" s="252"/>
      <c r="EI772" s="252"/>
      <c r="EJ772" s="252"/>
      <c r="EK772" s="252"/>
      <c r="EL772" s="252"/>
      <c r="EM772" s="252"/>
      <c r="EN772" s="252"/>
      <c r="EO772" s="252"/>
      <c r="EP772" s="252"/>
      <c r="EQ772" s="252"/>
      <c r="ER772" s="252"/>
      <c r="ES772" s="252"/>
      <c r="ET772" s="252"/>
      <c r="EU772" s="252"/>
      <c r="EV772" s="252"/>
      <c r="EW772" s="252"/>
      <c r="EX772" s="252"/>
      <c r="EY772" s="252"/>
      <c r="EZ772" s="252"/>
      <c r="FA772" s="252"/>
      <c r="FB772" s="252"/>
      <c r="FC772" s="252"/>
      <c r="FD772" s="252"/>
      <c r="FE772" s="252"/>
      <c r="FF772" s="252"/>
      <c r="FG772" s="252"/>
      <c r="FH772" s="252"/>
      <c r="FI772" s="252"/>
      <c r="FJ772" s="252"/>
      <c r="FK772" s="252"/>
      <c r="FL772" s="252"/>
      <c r="FM772" s="252"/>
      <c r="FN772" s="252"/>
      <c r="FO772" s="252"/>
      <c r="FP772" s="252"/>
      <c r="FQ772" s="252"/>
      <c r="FR772" s="252"/>
      <c r="FS772" s="252"/>
      <c r="FT772" s="252"/>
      <c r="FU772" s="252"/>
      <c r="FV772" s="252"/>
      <c r="FW772" s="252"/>
      <c r="FX772" s="252"/>
      <c r="FY772" s="252"/>
      <c r="FZ772" s="252"/>
      <c r="GA772" s="252"/>
      <c r="GB772" s="252"/>
      <c r="GC772" s="252"/>
      <c r="GD772" s="252"/>
      <c r="GE772" s="252"/>
      <c r="GF772" s="252"/>
      <c r="GG772" s="252"/>
      <c r="GH772" s="252"/>
      <c r="GI772" s="252"/>
      <c r="GJ772" s="252"/>
      <c r="GK772" s="252"/>
      <c r="GL772" s="252"/>
      <c r="GM772" s="252"/>
      <c r="GN772" s="252"/>
      <c r="GO772" s="252"/>
      <c r="GP772" s="252"/>
      <c r="GQ772" s="252"/>
      <c r="GR772" s="252"/>
      <c r="GS772" s="252"/>
      <c r="GT772" s="252"/>
      <c r="GU772" s="252"/>
      <c r="GV772" s="252"/>
      <c r="GW772" s="252"/>
      <c r="GX772" s="252"/>
      <c r="GY772" s="252"/>
      <c r="GZ772" s="252"/>
      <c r="HA772" s="252"/>
      <c r="HB772" s="252"/>
      <c r="HC772" s="252"/>
      <c r="HD772" s="252"/>
      <c r="HE772" s="252"/>
      <c r="HF772" s="252"/>
      <c r="HG772" s="252"/>
      <c r="HH772" s="252"/>
      <c r="HI772" s="252"/>
      <c r="HJ772" s="252"/>
      <c r="HK772" s="252"/>
      <c r="HL772" s="252"/>
      <c r="HM772" s="252"/>
      <c r="HN772" s="252"/>
      <c r="HO772" s="252"/>
      <c r="HP772" s="252"/>
      <c r="HQ772" s="252"/>
      <c r="HR772" s="252"/>
      <c r="HS772" s="252"/>
      <c r="HT772" s="252"/>
      <c r="HU772" s="252"/>
      <c r="HV772" s="252"/>
      <c r="HW772" s="252"/>
      <c r="HX772" s="252"/>
      <c r="HY772" s="252"/>
      <c r="HZ772" s="252"/>
      <c r="IA772" s="252"/>
      <c r="IB772" s="252"/>
      <c r="IC772" s="252"/>
      <c r="ID772" s="252"/>
      <c r="IE772" s="252"/>
      <c r="IF772" s="252"/>
      <c r="IG772" s="252"/>
      <c r="IH772" s="252"/>
      <c r="II772" s="252"/>
      <c r="IJ772" s="252"/>
      <c r="IK772" s="252"/>
      <c r="IL772" s="252"/>
      <c r="IM772" s="252"/>
      <c r="IN772" s="252"/>
      <c r="IO772" s="252"/>
      <c r="IP772" s="252"/>
      <c r="IQ772" s="252"/>
      <c r="IR772" s="252"/>
      <c r="IS772" s="252"/>
      <c r="IT772" s="252"/>
      <c r="IU772" s="252"/>
      <c r="IV772" s="252"/>
      <c r="IW772" s="252"/>
    </row>
    <row r="773" spans="1:257" ht="12.95" customHeight="1">
      <c r="A773" s="76" t="s">
        <v>2136</v>
      </c>
      <c r="B773" s="460"/>
      <c r="C773" s="460"/>
      <c r="D773" s="209">
        <v>210016076</v>
      </c>
      <c r="E773" s="474" t="s">
        <v>1259</v>
      </c>
      <c r="F773" s="477">
        <v>22100513</v>
      </c>
      <c r="G773" s="482"/>
      <c r="H773" s="241" t="s">
        <v>2977</v>
      </c>
      <c r="I773" s="38" t="s">
        <v>2978</v>
      </c>
      <c r="J773" s="241" t="s">
        <v>2979</v>
      </c>
      <c r="K773" s="241" t="s">
        <v>104</v>
      </c>
      <c r="L773" s="242"/>
      <c r="M773" s="241" t="s">
        <v>121</v>
      </c>
      <c r="N773" s="243" t="s">
        <v>83</v>
      </c>
      <c r="O773" s="243" t="s">
        <v>107</v>
      </c>
      <c r="P773" s="241" t="s">
        <v>108</v>
      </c>
      <c r="Q773" s="243" t="s">
        <v>2140</v>
      </c>
      <c r="R773" s="241" t="s">
        <v>110</v>
      </c>
      <c r="S773" s="243" t="s">
        <v>107</v>
      </c>
      <c r="T773" s="241" t="s">
        <v>122</v>
      </c>
      <c r="U773" s="241" t="s">
        <v>112</v>
      </c>
      <c r="V773" s="243">
        <v>60</v>
      </c>
      <c r="W773" s="38" t="s">
        <v>113</v>
      </c>
      <c r="X773" s="243"/>
      <c r="Y773" s="243"/>
      <c r="Z773" s="243"/>
      <c r="AA773" s="244">
        <v>30</v>
      </c>
      <c r="AB773" s="245">
        <v>60</v>
      </c>
      <c r="AC773" s="245">
        <v>10</v>
      </c>
      <c r="AD773" s="246" t="s">
        <v>179</v>
      </c>
      <c r="AE773" s="241" t="s">
        <v>115</v>
      </c>
      <c r="AF773" s="247">
        <v>0.6</v>
      </c>
      <c r="AG773" s="104">
        <v>410287.5</v>
      </c>
      <c r="AH773" s="248">
        <f t="shared" si="53"/>
        <v>246172.5</v>
      </c>
      <c r="AI773" s="249">
        <f t="shared" si="54"/>
        <v>275713.2</v>
      </c>
      <c r="AJ773" s="250"/>
      <c r="AK773" s="250"/>
      <c r="AL773" s="250"/>
      <c r="AM773" s="251" t="s">
        <v>116</v>
      </c>
      <c r="AN773" s="241"/>
      <c r="AO773" s="241"/>
      <c r="AP773" s="241"/>
      <c r="AQ773" s="241"/>
      <c r="AR773" s="38" t="s">
        <v>2980</v>
      </c>
      <c r="AS773" s="241"/>
      <c r="AT773" s="241"/>
      <c r="AU773" s="241"/>
      <c r="AV773" s="90"/>
      <c r="AW773" s="90"/>
      <c r="AX773" s="90"/>
      <c r="AY773" s="90"/>
      <c r="AZ773" s="252"/>
      <c r="BA773" s="252"/>
      <c r="BB773" s="252"/>
      <c r="BC773" s="50">
        <v>698</v>
      </c>
      <c r="BD773" s="252"/>
      <c r="BE773" s="252"/>
      <c r="BF773" s="252"/>
      <c r="BG773" s="252"/>
      <c r="BH773" s="252"/>
      <c r="BI773" s="252"/>
      <c r="BJ773" s="252"/>
      <c r="BK773" s="252"/>
      <c r="BL773" s="252"/>
      <c r="BM773" s="252"/>
      <c r="BN773" s="252"/>
      <c r="BO773" s="252"/>
      <c r="BP773" s="252"/>
      <c r="BQ773" s="252"/>
      <c r="BR773" s="252"/>
      <c r="BS773" s="252"/>
      <c r="BT773" s="252"/>
      <c r="BU773" s="252"/>
      <c r="BV773" s="252"/>
      <c r="BW773" s="252"/>
      <c r="BX773" s="252"/>
      <c r="BY773" s="252"/>
      <c r="BZ773" s="252"/>
      <c r="CA773" s="252"/>
      <c r="CB773" s="252"/>
      <c r="CC773" s="252"/>
      <c r="CD773" s="252"/>
      <c r="CE773" s="252"/>
      <c r="CF773" s="252"/>
      <c r="CG773" s="252"/>
      <c r="CH773" s="252"/>
      <c r="CI773" s="252"/>
      <c r="CJ773" s="252"/>
      <c r="CK773" s="252"/>
      <c r="CL773" s="252"/>
      <c r="CM773" s="252"/>
      <c r="CN773" s="252"/>
      <c r="CO773" s="252"/>
      <c r="CP773" s="252"/>
      <c r="CQ773" s="252"/>
      <c r="CR773" s="252"/>
      <c r="CS773" s="252"/>
      <c r="CT773" s="252"/>
      <c r="CU773" s="252"/>
      <c r="CV773" s="252"/>
      <c r="CW773" s="252"/>
      <c r="CX773" s="252"/>
      <c r="CY773" s="252"/>
      <c r="CZ773" s="252"/>
      <c r="DA773" s="252"/>
      <c r="DB773" s="252"/>
      <c r="DC773" s="252"/>
      <c r="DD773" s="252"/>
      <c r="DE773" s="252"/>
      <c r="DF773" s="252"/>
      <c r="DG773" s="252"/>
      <c r="DH773" s="252"/>
      <c r="DI773" s="252"/>
      <c r="DJ773" s="252"/>
      <c r="DK773" s="252"/>
      <c r="DL773" s="252"/>
      <c r="DM773" s="252"/>
      <c r="DN773" s="252"/>
      <c r="DO773" s="252"/>
      <c r="DP773" s="252"/>
      <c r="DQ773" s="252"/>
      <c r="DR773" s="252"/>
      <c r="DS773" s="252"/>
      <c r="DT773" s="252"/>
      <c r="DU773" s="252"/>
      <c r="DV773" s="252"/>
      <c r="DW773" s="252"/>
      <c r="DX773" s="252"/>
      <c r="DY773" s="252"/>
      <c r="DZ773" s="252"/>
      <c r="EA773" s="252"/>
      <c r="EB773" s="252"/>
      <c r="EC773" s="252"/>
      <c r="ED773" s="252"/>
      <c r="EE773" s="252"/>
      <c r="EF773" s="252"/>
      <c r="EG773" s="252"/>
      <c r="EH773" s="252"/>
      <c r="EI773" s="252"/>
      <c r="EJ773" s="252"/>
      <c r="EK773" s="252"/>
      <c r="EL773" s="252"/>
      <c r="EM773" s="252"/>
      <c r="EN773" s="252"/>
      <c r="EO773" s="252"/>
      <c r="EP773" s="252"/>
      <c r="EQ773" s="252"/>
      <c r="ER773" s="252"/>
      <c r="ES773" s="252"/>
      <c r="ET773" s="252"/>
      <c r="EU773" s="252"/>
      <c r="EV773" s="252"/>
      <c r="EW773" s="252"/>
      <c r="EX773" s="252"/>
      <c r="EY773" s="252"/>
      <c r="EZ773" s="252"/>
      <c r="FA773" s="252"/>
      <c r="FB773" s="252"/>
      <c r="FC773" s="252"/>
      <c r="FD773" s="252"/>
      <c r="FE773" s="252"/>
      <c r="FF773" s="252"/>
      <c r="FG773" s="252"/>
      <c r="FH773" s="252"/>
      <c r="FI773" s="252"/>
      <c r="FJ773" s="252"/>
      <c r="FK773" s="252"/>
      <c r="FL773" s="252"/>
      <c r="FM773" s="252"/>
      <c r="FN773" s="252"/>
      <c r="FO773" s="252"/>
      <c r="FP773" s="252"/>
      <c r="FQ773" s="252"/>
      <c r="FR773" s="252"/>
      <c r="FS773" s="252"/>
      <c r="FT773" s="252"/>
      <c r="FU773" s="252"/>
      <c r="FV773" s="252"/>
      <c r="FW773" s="252"/>
      <c r="FX773" s="252"/>
      <c r="FY773" s="252"/>
      <c r="FZ773" s="252"/>
      <c r="GA773" s="252"/>
      <c r="GB773" s="252"/>
      <c r="GC773" s="252"/>
      <c r="GD773" s="252"/>
      <c r="GE773" s="252"/>
      <c r="GF773" s="252"/>
      <c r="GG773" s="252"/>
      <c r="GH773" s="252"/>
      <c r="GI773" s="252"/>
      <c r="GJ773" s="252"/>
      <c r="GK773" s="252"/>
      <c r="GL773" s="252"/>
      <c r="GM773" s="252"/>
      <c r="GN773" s="252"/>
      <c r="GO773" s="252"/>
      <c r="GP773" s="252"/>
      <c r="GQ773" s="252"/>
      <c r="GR773" s="252"/>
      <c r="GS773" s="252"/>
      <c r="GT773" s="252"/>
      <c r="GU773" s="252"/>
      <c r="GV773" s="252"/>
      <c r="GW773" s="252"/>
      <c r="GX773" s="252"/>
      <c r="GY773" s="252"/>
      <c r="GZ773" s="252"/>
      <c r="HA773" s="252"/>
      <c r="HB773" s="252"/>
      <c r="HC773" s="252"/>
      <c r="HD773" s="252"/>
      <c r="HE773" s="252"/>
      <c r="HF773" s="252"/>
      <c r="HG773" s="252"/>
      <c r="HH773" s="252"/>
      <c r="HI773" s="252"/>
      <c r="HJ773" s="252"/>
      <c r="HK773" s="252"/>
      <c r="HL773" s="252"/>
      <c r="HM773" s="252"/>
      <c r="HN773" s="252"/>
      <c r="HO773" s="252"/>
      <c r="HP773" s="252"/>
      <c r="HQ773" s="252"/>
      <c r="HR773" s="252"/>
      <c r="HS773" s="252"/>
      <c r="HT773" s="252"/>
      <c r="HU773" s="252"/>
      <c r="HV773" s="252"/>
      <c r="HW773" s="252"/>
      <c r="HX773" s="252"/>
      <c r="HY773" s="252"/>
      <c r="HZ773" s="252"/>
      <c r="IA773" s="252"/>
      <c r="IB773" s="252"/>
      <c r="IC773" s="252"/>
      <c r="ID773" s="252"/>
      <c r="IE773" s="252"/>
      <c r="IF773" s="252"/>
      <c r="IG773" s="252"/>
      <c r="IH773" s="252"/>
      <c r="II773" s="252"/>
      <c r="IJ773" s="252"/>
      <c r="IK773" s="252"/>
      <c r="IL773" s="252"/>
      <c r="IM773" s="252"/>
      <c r="IN773" s="252"/>
      <c r="IO773" s="252"/>
      <c r="IP773" s="252"/>
      <c r="IQ773" s="252"/>
      <c r="IR773" s="252"/>
      <c r="IS773" s="252"/>
      <c r="IT773" s="252"/>
      <c r="IU773" s="252"/>
      <c r="IV773" s="252"/>
      <c r="IW773" s="252"/>
    </row>
    <row r="774" spans="1:257" ht="12.95" customHeight="1">
      <c r="A774" s="76" t="s">
        <v>980</v>
      </c>
      <c r="B774" s="460"/>
      <c r="C774" s="460"/>
      <c r="D774" s="209">
        <v>230000547</v>
      </c>
      <c r="E774" s="474" t="s">
        <v>1278</v>
      </c>
      <c r="F774" s="477">
        <v>22100374</v>
      </c>
      <c r="G774" s="488"/>
      <c r="H774" s="503" t="s">
        <v>2981</v>
      </c>
      <c r="I774" s="503" t="s">
        <v>2982</v>
      </c>
      <c r="J774" s="503" t="s">
        <v>2983</v>
      </c>
      <c r="K774" s="530" t="s">
        <v>104</v>
      </c>
      <c r="L774" s="278"/>
      <c r="M774" s="277" t="s">
        <v>121</v>
      </c>
      <c r="N774" s="279" t="s">
        <v>83</v>
      </c>
      <c r="O774" s="279" t="s">
        <v>107</v>
      </c>
      <c r="P774" s="60" t="s">
        <v>108</v>
      </c>
      <c r="Q774" s="263" t="s">
        <v>1094</v>
      </c>
      <c r="R774" s="60" t="s">
        <v>110</v>
      </c>
      <c r="S774" s="262" t="s">
        <v>107</v>
      </c>
      <c r="T774" s="60" t="s">
        <v>122</v>
      </c>
      <c r="U774" s="60" t="s">
        <v>112</v>
      </c>
      <c r="V774" s="264">
        <v>60</v>
      </c>
      <c r="W774" s="60" t="s">
        <v>113</v>
      </c>
      <c r="X774" s="262"/>
      <c r="Y774" s="262"/>
      <c r="Z774" s="262"/>
      <c r="AA774" s="265">
        <v>30</v>
      </c>
      <c r="AB774" s="266">
        <v>60</v>
      </c>
      <c r="AC774" s="266">
        <v>10</v>
      </c>
      <c r="AD774" s="267" t="s">
        <v>114</v>
      </c>
      <c r="AE774" s="268" t="s">
        <v>115</v>
      </c>
      <c r="AF774" s="269">
        <v>460</v>
      </c>
      <c r="AG774" s="270">
        <v>870</v>
      </c>
      <c r="AH774" s="248">
        <f t="shared" si="53"/>
        <v>400200</v>
      </c>
      <c r="AI774" s="249">
        <f t="shared" si="54"/>
        <v>448224.00000000006</v>
      </c>
      <c r="AJ774" s="250"/>
      <c r="AK774" s="250"/>
      <c r="AL774" s="250"/>
      <c r="AM774" s="52" t="s">
        <v>116</v>
      </c>
      <c r="AN774" s="60"/>
      <c r="AO774" s="60"/>
      <c r="AP774" s="60"/>
      <c r="AQ774" s="60"/>
      <c r="AR774" s="60" t="s">
        <v>2984</v>
      </c>
      <c r="AS774" s="60"/>
      <c r="AT774" s="60"/>
      <c r="AU774" s="60"/>
      <c r="AV774" s="90"/>
      <c r="AW774" s="90"/>
      <c r="AX774" s="90"/>
      <c r="AY774" s="90"/>
      <c r="AZ774" s="252"/>
      <c r="BA774" s="252"/>
      <c r="BB774" s="252"/>
      <c r="BC774" s="50">
        <v>699</v>
      </c>
      <c r="BD774" s="252"/>
      <c r="BE774" s="252"/>
      <c r="BF774" s="252"/>
      <c r="BG774" s="252"/>
      <c r="BH774" s="252"/>
      <c r="BI774" s="252"/>
      <c r="BJ774" s="252"/>
      <c r="BK774" s="252"/>
      <c r="BL774" s="252"/>
      <c r="BM774" s="252"/>
      <c r="BN774" s="252"/>
      <c r="BO774" s="252"/>
      <c r="BP774" s="252"/>
      <c r="BQ774" s="252"/>
      <c r="BR774" s="252"/>
      <c r="BS774" s="252"/>
      <c r="BT774" s="252"/>
      <c r="BU774" s="252"/>
      <c r="BV774" s="252"/>
      <c r="BW774" s="252"/>
      <c r="BX774" s="252"/>
      <c r="BY774" s="252"/>
      <c r="BZ774" s="252"/>
      <c r="CA774" s="252"/>
      <c r="CB774" s="252"/>
      <c r="CC774" s="252"/>
      <c r="CD774" s="252"/>
      <c r="CE774" s="252"/>
      <c r="CF774" s="252"/>
      <c r="CG774" s="252"/>
      <c r="CH774" s="252"/>
      <c r="CI774" s="252"/>
      <c r="CJ774" s="252"/>
      <c r="CK774" s="252"/>
      <c r="CL774" s="252"/>
      <c r="CM774" s="252"/>
      <c r="CN774" s="252"/>
      <c r="CO774" s="252"/>
      <c r="CP774" s="252"/>
      <c r="CQ774" s="252"/>
      <c r="CR774" s="252"/>
      <c r="CS774" s="252"/>
      <c r="CT774" s="252"/>
      <c r="CU774" s="252"/>
      <c r="CV774" s="252"/>
      <c r="CW774" s="252"/>
      <c r="CX774" s="252"/>
      <c r="CY774" s="252"/>
      <c r="CZ774" s="252"/>
      <c r="DA774" s="252"/>
      <c r="DB774" s="252"/>
      <c r="DC774" s="252"/>
      <c r="DD774" s="252"/>
      <c r="DE774" s="252"/>
      <c r="DF774" s="252"/>
      <c r="DG774" s="252"/>
      <c r="DH774" s="252"/>
      <c r="DI774" s="252"/>
      <c r="DJ774" s="252"/>
      <c r="DK774" s="252"/>
      <c r="DL774" s="252"/>
      <c r="DM774" s="252"/>
      <c r="DN774" s="252"/>
      <c r="DO774" s="252"/>
      <c r="DP774" s="252"/>
      <c r="DQ774" s="252"/>
      <c r="DR774" s="252"/>
      <c r="DS774" s="252"/>
      <c r="DT774" s="252"/>
      <c r="DU774" s="252"/>
      <c r="DV774" s="252"/>
      <c r="DW774" s="252"/>
      <c r="DX774" s="252"/>
      <c r="DY774" s="252"/>
      <c r="DZ774" s="252"/>
      <c r="EA774" s="252"/>
      <c r="EB774" s="252"/>
      <c r="EC774" s="252"/>
      <c r="ED774" s="252"/>
      <c r="EE774" s="252"/>
      <c r="EF774" s="252"/>
      <c r="EG774" s="252"/>
      <c r="EH774" s="252"/>
      <c r="EI774" s="252"/>
      <c r="EJ774" s="252"/>
      <c r="EK774" s="252"/>
      <c r="EL774" s="252"/>
      <c r="EM774" s="252"/>
      <c r="EN774" s="252"/>
      <c r="EO774" s="252"/>
      <c r="EP774" s="252"/>
      <c r="EQ774" s="252"/>
      <c r="ER774" s="252"/>
      <c r="ES774" s="252"/>
      <c r="ET774" s="252"/>
      <c r="EU774" s="252"/>
      <c r="EV774" s="252"/>
      <c r="EW774" s="252"/>
      <c r="EX774" s="252"/>
      <c r="EY774" s="252"/>
      <c r="EZ774" s="252"/>
      <c r="FA774" s="252"/>
      <c r="FB774" s="252"/>
      <c r="FC774" s="252"/>
      <c r="FD774" s="252"/>
      <c r="FE774" s="252"/>
      <c r="FF774" s="252"/>
      <c r="FG774" s="252"/>
      <c r="FH774" s="252"/>
      <c r="FI774" s="252"/>
      <c r="FJ774" s="252"/>
      <c r="FK774" s="252"/>
      <c r="FL774" s="252"/>
      <c r="FM774" s="252"/>
      <c r="FN774" s="252"/>
      <c r="FO774" s="252"/>
      <c r="FP774" s="252"/>
      <c r="FQ774" s="252"/>
      <c r="FR774" s="252"/>
      <c r="FS774" s="252"/>
      <c r="FT774" s="252"/>
      <c r="FU774" s="252"/>
      <c r="FV774" s="252"/>
      <c r="FW774" s="252"/>
      <c r="FX774" s="252"/>
      <c r="FY774" s="252"/>
      <c r="FZ774" s="252"/>
      <c r="GA774" s="252"/>
      <c r="GB774" s="252"/>
      <c r="GC774" s="252"/>
      <c r="GD774" s="252"/>
      <c r="GE774" s="252"/>
      <c r="GF774" s="252"/>
      <c r="GG774" s="252"/>
      <c r="GH774" s="252"/>
      <c r="GI774" s="252"/>
      <c r="GJ774" s="252"/>
      <c r="GK774" s="252"/>
      <c r="GL774" s="252"/>
      <c r="GM774" s="252"/>
      <c r="GN774" s="252"/>
      <c r="GO774" s="252"/>
      <c r="GP774" s="252"/>
      <c r="GQ774" s="252"/>
      <c r="GR774" s="252"/>
      <c r="GS774" s="252"/>
      <c r="GT774" s="252"/>
      <c r="GU774" s="252"/>
      <c r="GV774" s="252"/>
      <c r="GW774" s="252"/>
      <c r="GX774" s="252"/>
      <c r="GY774" s="252"/>
      <c r="GZ774" s="252"/>
      <c r="HA774" s="252"/>
      <c r="HB774" s="252"/>
      <c r="HC774" s="252"/>
      <c r="HD774" s="252"/>
      <c r="HE774" s="252"/>
      <c r="HF774" s="252"/>
      <c r="HG774" s="252"/>
      <c r="HH774" s="252"/>
      <c r="HI774" s="252"/>
      <c r="HJ774" s="252"/>
      <c r="HK774" s="252"/>
      <c r="HL774" s="252"/>
      <c r="HM774" s="252"/>
      <c r="HN774" s="252"/>
      <c r="HO774" s="252"/>
      <c r="HP774" s="252"/>
      <c r="HQ774" s="252"/>
      <c r="HR774" s="252"/>
      <c r="HS774" s="252"/>
      <c r="HT774" s="252"/>
      <c r="HU774" s="252"/>
      <c r="HV774" s="252"/>
      <c r="HW774" s="252"/>
      <c r="HX774" s="252"/>
      <c r="HY774" s="252"/>
      <c r="HZ774" s="252"/>
      <c r="IA774" s="252"/>
      <c r="IB774" s="252"/>
      <c r="IC774" s="252"/>
      <c r="ID774" s="252"/>
      <c r="IE774" s="252"/>
      <c r="IF774" s="252"/>
      <c r="IG774" s="252"/>
      <c r="IH774" s="252"/>
      <c r="II774" s="252"/>
      <c r="IJ774" s="252"/>
      <c r="IK774" s="252"/>
      <c r="IL774" s="252"/>
      <c r="IM774" s="252"/>
      <c r="IN774" s="252"/>
      <c r="IO774" s="252"/>
      <c r="IP774" s="252"/>
      <c r="IQ774" s="252"/>
      <c r="IR774" s="252"/>
      <c r="IS774" s="252"/>
      <c r="IT774" s="252"/>
      <c r="IU774" s="252"/>
      <c r="IV774" s="252"/>
      <c r="IW774" s="252"/>
    </row>
    <row r="775" spans="1:257" ht="12.95" customHeight="1">
      <c r="A775" s="76" t="s">
        <v>980</v>
      </c>
      <c r="B775" s="460"/>
      <c r="C775" s="460"/>
      <c r="D775" s="209">
        <v>230000548</v>
      </c>
      <c r="E775" s="474" t="s">
        <v>1279</v>
      </c>
      <c r="F775" s="477">
        <v>22100375</v>
      </c>
      <c r="G775" s="60"/>
      <c r="H775" s="60" t="s">
        <v>2981</v>
      </c>
      <c r="I775" s="60" t="s">
        <v>2982</v>
      </c>
      <c r="J775" s="60" t="s">
        <v>2983</v>
      </c>
      <c r="K775" s="60" t="s">
        <v>104</v>
      </c>
      <c r="L775" s="242"/>
      <c r="M775" s="60" t="s">
        <v>121</v>
      </c>
      <c r="N775" s="262" t="s">
        <v>83</v>
      </c>
      <c r="O775" s="262" t="s">
        <v>107</v>
      </c>
      <c r="P775" s="60" t="s">
        <v>108</v>
      </c>
      <c r="Q775" s="263" t="s">
        <v>1094</v>
      </c>
      <c r="R775" s="60" t="s">
        <v>110</v>
      </c>
      <c r="S775" s="262" t="s">
        <v>107</v>
      </c>
      <c r="T775" s="60" t="s">
        <v>122</v>
      </c>
      <c r="U775" s="60" t="s">
        <v>112</v>
      </c>
      <c r="V775" s="264">
        <v>60</v>
      </c>
      <c r="W775" s="60" t="s">
        <v>113</v>
      </c>
      <c r="X775" s="262"/>
      <c r="Y775" s="262"/>
      <c r="Z775" s="262"/>
      <c r="AA775" s="265">
        <v>30</v>
      </c>
      <c r="AB775" s="266">
        <v>60</v>
      </c>
      <c r="AC775" s="266">
        <v>10</v>
      </c>
      <c r="AD775" s="267" t="s">
        <v>114</v>
      </c>
      <c r="AE775" s="268" t="s">
        <v>115</v>
      </c>
      <c r="AF775" s="269">
        <v>225</v>
      </c>
      <c r="AG775" s="270">
        <v>897.75</v>
      </c>
      <c r="AH775" s="248">
        <f t="shared" si="53"/>
        <v>201993.75</v>
      </c>
      <c r="AI775" s="249">
        <f t="shared" si="54"/>
        <v>226233.00000000003</v>
      </c>
      <c r="AJ775" s="250"/>
      <c r="AK775" s="250"/>
      <c r="AL775" s="250"/>
      <c r="AM775" s="52" t="s">
        <v>116</v>
      </c>
      <c r="AN775" s="60"/>
      <c r="AO775" s="60"/>
      <c r="AP775" s="60"/>
      <c r="AQ775" s="60"/>
      <c r="AR775" s="60" t="s">
        <v>2985</v>
      </c>
      <c r="AS775" s="60"/>
      <c r="AT775" s="60"/>
      <c r="AU775" s="60"/>
      <c r="AV775" s="90"/>
      <c r="AW775" s="90"/>
      <c r="AX775" s="90"/>
      <c r="AY775" s="90"/>
      <c r="AZ775" s="252"/>
      <c r="BA775" s="252"/>
      <c r="BB775" s="252"/>
      <c r="BC775" s="50">
        <v>700</v>
      </c>
      <c r="BD775" s="252"/>
      <c r="BE775" s="252"/>
      <c r="BF775" s="252"/>
      <c r="BG775" s="252"/>
      <c r="BH775" s="252"/>
      <c r="BI775" s="252"/>
      <c r="BJ775" s="252"/>
      <c r="BK775" s="252"/>
      <c r="BL775" s="252"/>
      <c r="BM775" s="252"/>
      <c r="BN775" s="252"/>
      <c r="BO775" s="252"/>
      <c r="BP775" s="252"/>
      <c r="BQ775" s="252"/>
      <c r="BR775" s="252"/>
      <c r="BS775" s="252"/>
      <c r="BT775" s="252"/>
      <c r="BU775" s="252"/>
      <c r="BV775" s="252"/>
      <c r="BW775" s="252"/>
      <c r="BX775" s="252"/>
      <c r="BY775" s="252"/>
      <c r="BZ775" s="252"/>
      <c r="CA775" s="252"/>
      <c r="CB775" s="252"/>
      <c r="CC775" s="252"/>
      <c r="CD775" s="252"/>
      <c r="CE775" s="252"/>
      <c r="CF775" s="252"/>
      <c r="CG775" s="252"/>
      <c r="CH775" s="252"/>
      <c r="CI775" s="252"/>
      <c r="CJ775" s="252"/>
      <c r="CK775" s="252"/>
      <c r="CL775" s="252"/>
      <c r="CM775" s="252"/>
      <c r="CN775" s="252"/>
      <c r="CO775" s="252"/>
      <c r="CP775" s="252"/>
      <c r="CQ775" s="252"/>
      <c r="CR775" s="252"/>
      <c r="CS775" s="252"/>
      <c r="CT775" s="252"/>
      <c r="CU775" s="252"/>
      <c r="CV775" s="252"/>
      <c r="CW775" s="252"/>
      <c r="CX775" s="252"/>
      <c r="CY775" s="252"/>
      <c r="CZ775" s="252"/>
      <c r="DA775" s="252"/>
      <c r="DB775" s="252"/>
      <c r="DC775" s="252"/>
      <c r="DD775" s="252"/>
      <c r="DE775" s="252"/>
      <c r="DF775" s="252"/>
      <c r="DG775" s="252"/>
      <c r="DH775" s="252"/>
      <c r="DI775" s="252"/>
      <c r="DJ775" s="252"/>
      <c r="DK775" s="252"/>
      <c r="DL775" s="252"/>
      <c r="DM775" s="252"/>
      <c r="DN775" s="252"/>
      <c r="DO775" s="252"/>
      <c r="DP775" s="252"/>
      <c r="DQ775" s="252"/>
      <c r="DR775" s="252"/>
      <c r="DS775" s="252"/>
      <c r="DT775" s="252"/>
      <c r="DU775" s="252"/>
      <c r="DV775" s="252"/>
      <c r="DW775" s="252"/>
      <c r="DX775" s="252"/>
      <c r="DY775" s="252"/>
      <c r="DZ775" s="252"/>
      <c r="EA775" s="252"/>
      <c r="EB775" s="252"/>
      <c r="EC775" s="252"/>
      <c r="ED775" s="252"/>
      <c r="EE775" s="252"/>
      <c r="EF775" s="252"/>
      <c r="EG775" s="252"/>
      <c r="EH775" s="252"/>
      <c r="EI775" s="252"/>
      <c r="EJ775" s="252"/>
      <c r="EK775" s="252"/>
      <c r="EL775" s="252"/>
      <c r="EM775" s="252"/>
      <c r="EN775" s="252"/>
      <c r="EO775" s="252"/>
      <c r="EP775" s="252"/>
      <c r="EQ775" s="252"/>
      <c r="ER775" s="252"/>
      <c r="ES775" s="252"/>
      <c r="ET775" s="252"/>
      <c r="EU775" s="252"/>
      <c r="EV775" s="252"/>
      <c r="EW775" s="252"/>
      <c r="EX775" s="252"/>
      <c r="EY775" s="252"/>
      <c r="EZ775" s="252"/>
      <c r="FA775" s="252"/>
      <c r="FB775" s="252"/>
      <c r="FC775" s="252"/>
      <c r="FD775" s="252"/>
      <c r="FE775" s="252"/>
      <c r="FF775" s="252"/>
      <c r="FG775" s="252"/>
      <c r="FH775" s="252"/>
      <c r="FI775" s="252"/>
      <c r="FJ775" s="252"/>
      <c r="FK775" s="252"/>
      <c r="FL775" s="252"/>
      <c r="FM775" s="252"/>
      <c r="FN775" s="252"/>
      <c r="FO775" s="252"/>
      <c r="FP775" s="252"/>
      <c r="FQ775" s="252"/>
      <c r="FR775" s="252"/>
      <c r="FS775" s="252"/>
      <c r="FT775" s="252"/>
      <c r="FU775" s="252"/>
      <c r="FV775" s="252"/>
      <c r="FW775" s="252"/>
      <c r="FX775" s="252"/>
      <c r="FY775" s="252"/>
      <c r="FZ775" s="252"/>
      <c r="GA775" s="252"/>
      <c r="GB775" s="252"/>
      <c r="GC775" s="252"/>
      <c r="GD775" s="252"/>
      <c r="GE775" s="252"/>
      <c r="GF775" s="252"/>
      <c r="GG775" s="252"/>
      <c r="GH775" s="252"/>
      <c r="GI775" s="252"/>
      <c r="GJ775" s="252"/>
      <c r="GK775" s="252"/>
      <c r="GL775" s="252"/>
      <c r="GM775" s="252"/>
      <c r="GN775" s="252"/>
      <c r="GO775" s="252"/>
      <c r="GP775" s="252"/>
      <c r="GQ775" s="252"/>
      <c r="GR775" s="252"/>
      <c r="GS775" s="252"/>
      <c r="GT775" s="252"/>
      <c r="GU775" s="252"/>
      <c r="GV775" s="252"/>
      <c r="GW775" s="252"/>
      <c r="GX775" s="252"/>
      <c r="GY775" s="252"/>
      <c r="GZ775" s="252"/>
      <c r="HA775" s="252"/>
      <c r="HB775" s="252"/>
      <c r="HC775" s="252"/>
      <c r="HD775" s="252"/>
      <c r="HE775" s="252"/>
      <c r="HF775" s="252"/>
      <c r="HG775" s="252"/>
      <c r="HH775" s="252"/>
      <c r="HI775" s="252"/>
      <c r="HJ775" s="252"/>
      <c r="HK775" s="252"/>
      <c r="HL775" s="252"/>
      <c r="HM775" s="252"/>
      <c r="HN775" s="252"/>
      <c r="HO775" s="252"/>
      <c r="HP775" s="252"/>
      <c r="HQ775" s="252"/>
      <c r="HR775" s="252"/>
      <c r="HS775" s="252"/>
      <c r="HT775" s="252"/>
      <c r="HU775" s="252"/>
      <c r="HV775" s="252"/>
      <c r="HW775" s="252"/>
      <c r="HX775" s="252"/>
      <c r="HY775" s="252"/>
      <c r="HZ775" s="252"/>
      <c r="IA775" s="252"/>
      <c r="IB775" s="252"/>
      <c r="IC775" s="252"/>
      <c r="ID775" s="252"/>
      <c r="IE775" s="252"/>
      <c r="IF775" s="252"/>
      <c r="IG775" s="252"/>
      <c r="IH775" s="252"/>
      <c r="II775" s="252"/>
      <c r="IJ775" s="252"/>
      <c r="IK775" s="252"/>
      <c r="IL775" s="252"/>
      <c r="IM775" s="252"/>
      <c r="IN775" s="252"/>
      <c r="IO775" s="252"/>
      <c r="IP775" s="252"/>
      <c r="IQ775" s="252"/>
      <c r="IR775" s="252"/>
      <c r="IS775" s="252"/>
      <c r="IT775" s="252"/>
      <c r="IU775" s="252"/>
      <c r="IV775" s="252"/>
      <c r="IW775" s="252"/>
    </row>
    <row r="776" spans="1:257" ht="12.95" customHeight="1">
      <c r="A776" s="76" t="s">
        <v>980</v>
      </c>
      <c r="B776" s="460"/>
      <c r="C776" s="460"/>
      <c r="D776" s="209">
        <v>230000658</v>
      </c>
      <c r="E776" s="474" t="s">
        <v>1280</v>
      </c>
      <c r="F776" s="477">
        <v>22100376</v>
      </c>
      <c r="G776" s="60"/>
      <c r="H776" s="60" t="s">
        <v>2981</v>
      </c>
      <c r="I776" s="60" t="s">
        <v>2982</v>
      </c>
      <c r="J776" s="60" t="s">
        <v>2983</v>
      </c>
      <c r="K776" s="60" t="s">
        <v>104</v>
      </c>
      <c r="L776" s="242"/>
      <c r="M776" s="60" t="s">
        <v>121</v>
      </c>
      <c r="N776" s="262" t="s">
        <v>83</v>
      </c>
      <c r="O776" s="262" t="s">
        <v>107</v>
      </c>
      <c r="P776" s="60" t="s">
        <v>108</v>
      </c>
      <c r="Q776" s="263" t="s">
        <v>1094</v>
      </c>
      <c r="R776" s="60" t="s">
        <v>110</v>
      </c>
      <c r="S776" s="262" t="s">
        <v>107</v>
      </c>
      <c r="T776" s="60" t="s">
        <v>122</v>
      </c>
      <c r="U776" s="60" t="s">
        <v>112</v>
      </c>
      <c r="V776" s="264">
        <v>60</v>
      </c>
      <c r="W776" s="60" t="s">
        <v>113</v>
      </c>
      <c r="X776" s="262"/>
      <c r="Y776" s="262"/>
      <c r="Z776" s="262"/>
      <c r="AA776" s="265">
        <v>30</v>
      </c>
      <c r="AB776" s="266">
        <v>60</v>
      </c>
      <c r="AC776" s="266">
        <v>10</v>
      </c>
      <c r="AD776" s="267" t="s">
        <v>114</v>
      </c>
      <c r="AE776" s="268" t="s">
        <v>115</v>
      </c>
      <c r="AF776" s="269">
        <v>540</v>
      </c>
      <c r="AG776" s="270">
        <v>870</v>
      </c>
      <c r="AH776" s="248">
        <f t="shared" si="53"/>
        <v>469800</v>
      </c>
      <c r="AI776" s="249">
        <f t="shared" si="54"/>
        <v>526176</v>
      </c>
      <c r="AJ776" s="250"/>
      <c r="AK776" s="250"/>
      <c r="AL776" s="250"/>
      <c r="AM776" s="52" t="s">
        <v>116</v>
      </c>
      <c r="AN776" s="60"/>
      <c r="AO776" s="60"/>
      <c r="AP776" s="60"/>
      <c r="AQ776" s="60"/>
      <c r="AR776" s="60" t="s">
        <v>2986</v>
      </c>
      <c r="AS776" s="60"/>
      <c r="AT776" s="60"/>
      <c r="AU776" s="60"/>
      <c r="AV776" s="90"/>
      <c r="AW776" s="90"/>
      <c r="AX776" s="90"/>
      <c r="AY776" s="90"/>
      <c r="AZ776" s="252"/>
      <c r="BA776" s="252"/>
      <c r="BB776" s="252"/>
      <c r="BC776" s="50">
        <v>701</v>
      </c>
      <c r="BD776" s="252"/>
      <c r="BE776" s="252"/>
      <c r="BF776" s="252"/>
      <c r="BG776" s="252"/>
      <c r="BH776" s="252"/>
      <c r="BI776" s="252"/>
      <c r="BJ776" s="252"/>
      <c r="BK776" s="252"/>
      <c r="BL776" s="252"/>
      <c r="BM776" s="252"/>
      <c r="BN776" s="252"/>
      <c r="BO776" s="252"/>
      <c r="BP776" s="252"/>
      <c r="BQ776" s="252"/>
      <c r="BR776" s="252"/>
      <c r="BS776" s="252"/>
      <c r="BT776" s="252"/>
      <c r="BU776" s="252"/>
      <c r="BV776" s="252"/>
      <c r="BW776" s="252"/>
      <c r="BX776" s="252"/>
      <c r="BY776" s="252"/>
      <c r="BZ776" s="252"/>
      <c r="CA776" s="252"/>
      <c r="CB776" s="252"/>
      <c r="CC776" s="252"/>
      <c r="CD776" s="252"/>
      <c r="CE776" s="252"/>
      <c r="CF776" s="252"/>
      <c r="CG776" s="252"/>
      <c r="CH776" s="252"/>
      <c r="CI776" s="252"/>
      <c r="CJ776" s="252"/>
      <c r="CK776" s="252"/>
      <c r="CL776" s="252"/>
      <c r="CM776" s="252"/>
      <c r="CN776" s="252"/>
      <c r="CO776" s="252"/>
      <c r="CP776" s="252"/>
      <c r="CQ776" s="252"/>
      <c r="CR776" s="252"/>
      <c r="CS776" s="252"/>
      <c r="CT776" s="252"/>
      <c r="CU776" s="252"/>
      <c r="CV776" s="252"/>
      <c r="CW776" s="252"/>
      <c r="CX776" s="252"/>
      <c r="CY776" s="252"/>
      <c r="CZ776" s="252"/>
      <c r="DA776" s="252"/>
      <c r="DB776" s="252"/>
      <c r="DC776" s="252"/>
      <c r="DD776" s="252"/>
      <c r="DE776" s="252"/>
      <c r="DF776" s="252"/>
      <c r="DG776" s="252"/>
      <c r="DH776" s="252"/>
      <c r="DI776" s="252"/>
      <c r="DJ776" s="252"/>
      <c r="DK776" s="252"/>
      <c r="DL776" s="252"/>
      <c r="DM776" s="252"/>
      <c r="DN776" s="252"/>
      <c r="DO776" s="252"/>
      <c r="DP776" s="252"/>
      <c r="DQ776" s="252"/>
      <c r="DR776" s="252"/>
      <c r="DS776" s="252"/>
      <c r="DT776" s="252"/>
      <c r="DU776" s="252"/>
      <c r="DV776" s="252"/>
      <c r="DW776" s="252"/>
      <c r="DX776" s="252"/>
      <c r="DY776" s="252"/>
      <c r="DZ776" s="252"/>
      <c r="EA776" s="252"/>
      <c r="EB776" s="252"/>
      <c r="EC776" s="252"/>
      <c r="ED776" s="252"/>
      <c r="EE776" s="252"/>
      <c r="EF776" s="252"/>
      <c r="EG776" s="252"/>
      <c r="EH776" s="252"/>
      <c r="EI776" s="252"/>
      <c r="EJ776" s="252"/>
      <c r="EK776" s="252"/>
      <c r="EL776" s="252"/>
      <c r="EM776" s="252"/>
      <c r="EN776" s="252"/>
      <c r="EO776" s="252"/>
      <c r="EP776" s="252"/>
      <c r="EQ776" s="252"/>
      <c r="ER776" s="252"/>
      <c r="ES776" s="252"/>
      <c r="ET776" s="252"/>
      <c r="EU776" s="252"/>
      <c r="EV776" s="252"/>
      <c r="EW776" s="252"/>
      <c r="EX776" s="252"/>
      <c r="EY776" s="252"/>
      <c r="EZ776" s="252"/>
      <c r="FA776" s="252"/>
      <c r="FB776" s="252"/>
      <c r="FC776" s="252"/>
      <c r="FD776" s="252"/>
      <c r="FE776" s="252"/>
      <c r="FF776" s="252"/>
      <c r="FG776" s="252"/>
      <c r="FH776" s="252"/>
      <c r="FI776" s="252"/>
      <c r="FJ776" s="252"/>
      <c r="FK776" s="252"/>
      <c r="FL776" s="252"/>
      <c r="FM776" s="252"/>
      <c r="FN776" s="252"/>
      <c r="FO776" s="252"/>
      <c r="FP776" s="252"/>
      <c r="FQ776" s="252"/>
      <c r="FR776" s="252"/>
      <c r="FS776" s="252"/>
      <c r="FT776" s="252"/>
      <c r="FU776" s="252"/>
      <c r="FV776" s="252"/>
      <c r="FW776" s="252"/>
      <c r="FX776" s="252"/>
      <c r="FY776" s="252"/>
      <c r="FZ776" s="252"/>
      <c r="GA776" s="252"/>
      <c r="GB776" s="252"/>
      <c r="GC776" s="252"/>
      <c r="GD776" s="252"/>
      <c r="GE776" s="252"/>
      <c r="GF776" s="252"/>
      <c r="GG776" s="252"/>
      <c r="GH776" s="252"/>
      <c r="GI776" s="252"/>
      <c r="GJ776" s="252"/>
      <c r="GK776" s="252"/>
      <c r="GL776" s="252"/>
      <c r="GM776" s="252"/>
      <c r="GN776" s="252"/>
      <c r="GO776" s="252"/>
      <c r="GP776" s="252"/>
      <c r="GQ776" s="252"/>
      <c r="GR776" s="252"/>
      <c r="GS776" s="252"/>
      <c r="GT776" s="252"/>
      <c r="GU776" s="252"/>
      <c r="GV776" s="252"/>
      <c r="GW776" s="252"/>
      <c r="GX776" s="252"/>
      <c r="GY776" s="252"/>
      <c r="GZ776" s="252"/>
      <c r="HA776" s="252"/>
      <c r="HB776" s="252"/>
      <c r="HC776" s="252"/>
      <c r="HD776" s="252"/>
      <c r="HE776" s="252"/>
      <c r="HF776" s="252"/>
      <c r="HG776" s="252"/>
      <c r="HH776" s="252"/>
      <c r="HI776" s="252"/>
      <c r="HJ776" s="252"/>
      <c r="HK776" s="252"/>
      <c r="HL776" s="252"/>
      <c r="HM776" s="252"/>
      <c r="HN776" s="252"/>
      <c r="HO776" s="252"/>
      <c r="HP776" s="252"/>
      <c r="HQ776" s="252"/>
      <c r="HR776" s="252"/>
      <c r="HS776" s="252"/>
      <c r="HT776" s="252"/>
      <c r="HU776" s="252"/>
      <c r="HV776" s="252"/>
      <c r="HW776" s="252"/>
      <c r="HX776" s="252"/>
      <c r="HY776" s="252"/>
      <c r="HZ776" s="252"/>
      <c r="IA776" s="252"/>
      <c r="IB776" s="252"/>
      <c r="IC776" s="252"/>
      <c r="ID776" s="252"/>
      <c r="IE776" s="252"/>
      <c r="IF776" s="252"/>
      <c r="IG776" s="252"/>
      <c r="IH776" s="252"/>
      <c r="II776" s="252"/>
      <c r="IJ776" s="252"/>
      <c r="IK776" s="252"/>
      <c r="IL776" s="252"/>
      <c r="IM776" s="252"/>
      <c r="IN776" s="252"/>
      <c r="IO776" s="252"/>
      <c r="IP776" s="252"/>
      <c r="IQ776" s="252"/>
      <c r="IR776" s="252"/>
      <c r="IS776" s="252"/>
      <c r="IT776" s="252"/>
      <c r="IU776" s="252"/>
      <c r="IV776" s="252"/>
      <c r="IW776" s="252"/>
    </row>
    <row r="777" spans="1:257" ht="12.95" customHeight="1">
      <c r="A777" s="76" t="s">
        <v>980</v>
      </c>
      <c r="B777" s="460"/>
      <c r="C777" s="460"/>
      <c r="D777" s="209">
        <v>230000659</v>
      </c>
      <c r="E777" s="474" t="s">
        <v>1281</v>
      </c>
      <c r="F777" s="477">
        <v>22100377</v>
      </c>
      <c r="G777" s="60"/>
      <c r="H777" s="60" t="s">
        <v>2981</v>
      </c>
      <c r="I777" s="60" t="s">
        <v>2982</v>
      </c>
      <c r="J777" s="60" t="s">
        <v>2983</v>
      </c>
      <c r="K777" s="60" t="s">
        <v>104</v>
      </c>
      <c r="L777" s="242"/>
      <c r="M777" s="60" t="s">
        <v>121</v>
      </c>
      <c r="N777" s="262" t="s">
        <v>83</v>
      </c>
      <c r="O777" s="262" t="s">
        <v>107</v>
      </c>
      <c r="P777" s="60" t="s">
        <v>108</v>
      </c>
      <c r="Q777" s="263" t="s">
        <v>1094</v>
      </c>
      <c r="R777" s="60" t="s">
        <v>110</v>
      </c>
      <c r="S777" s="262" t="s">
        <v>107</v>
      </c>
      <c r="T777" s="60" t="s">
        <v>122</v>
      </c>
      <c r="U777" s="60" t="s">
        <v>112</v>
      </c>
      <c r="V777" s="264">
        <v>60</v>
      </c>
      <c r="W777" s="60" t="s">
        <v>113</v>
      </c>
      <c r="X777" s="262"/>
      <c r="Y777" s="262"/>
      <c r="Z777" s="262"/>
      <c r="AA777" s="265">
        <v>30</v>
      </c>
      <c r="AB777" s="266">
        <v>60</v>
      </c>
      <c r="AC777" s="266">
        <v>10</v>
      </c>
      <c r="AD777" s="267" t="s">
        <v>114</v>
      </c>
      <c r="AE777" s="268" t="s">
        <v>115</v>
      </c>
      <c r="AF777" s="269">
        <v>865</v>
      </c>
      <c r="AG777" s="270">
        <v>897.75</v>
      </c>
      <c r="AH777" s="248">
        <f t="shared" si="53"/>
        <v>776553.75</v>
      </c>
      <c r="AI777" s="249">
        <f t="shared" si="54"/>
        <v>869740.20000000007</v>
      </c>
      <c r="AJ777" s="250"/>
      <c r="AK777" s="250"/>
      <c r="AL777" s="250"/>
      <c r="AM777" s="52" t="s">
        <v>116</v>
      </c>
      <c r="AN777" s="60"/>
      <c r="AO777" s="60"/>
      <c r="AP777" s="60"/>
      <c r="AQ777" s="60"/>
      <c r="AR777" s="60" t="s">
        <v>2987</v>
      </c>
      <c r="AS777" s="60"/>
      <c r="AT777" s="60"/>
      <c r="AU777" s="60"/>
      <c r="AV777" s="90"/>
      <c r="AW777" s="90"/>
      <c r="AX777" s="90"/>
      <c r="AY777" s="90"/>
      <c r="AZ777" s="252"/>
      <c r="BA777" s="252"/>
      <c r="BB777" s="252"/>
      <c r="BC777" s="50">
        <v>702</v>
      </c>
      <c r="BD777" s="252"/>
      <c r="BE777" s="252"/>
      <c r="BF777" s="252"/>
      <c r="BG777" s="252"/>
      <c r="BH777" s="252"/>
      <c r="BI777" s="252"/>
      <c r="BJ777" s="252"/>
      <c r="BK777" s="252"/>
      <c r="BL777" s="252"/>
      <c r="BM777" s="252"/>
      <c r="BN777" s="252"/>
      <c r="BO777" s="252"/>
      <c r="BP777" s="252"/>
      <c r="BQ777" s="252"/>
      <c r="BR777" s="252"/>
      <c r="BS777" s="252"/>
      <c r="BT777" s="252"/>
      <c r="BU777" s="252"/>
      <c r="BV777" s="252"/>
      <c r="BW777" s="252"/>
      <c r="BX777" s="252"/>
      <c r="BY777" s="252"/>
      <c r="BZ777" s="252"/>
      <c r="CA777" s="252"/>
      <c r="CB777" s="252"/>
      <c r="CC777" s="252"/>
      <c r="CD777" s="252"/>
      <c r="CE777" s="252"/>
      <c r="CF777" s="252"/>
      <c r="CG777" s="252"/>
      <c r="CH777" s="252"/>
      <c r="CI777" s="252"/>
      <c r="CJ777" s="252"/>
      <c r="CK777" s="252"/>
      <c r="CL777" s="252"/>
      <c r="CM777" s="252"/>
      <c r="CN777" s="252"/>
      <c r="CO777" s="252"/>
      <c r="CP777" s="252"/>
      <c r="CQ777" s="252"/>
      <c r="CR777" s="252"/>
      <c r="CS777" s="252"/>
      <c r="CT777" s="252"/>
      <c r="CU777" s="252"/>
      <c r="CV777" s="252"/>
      <c r="CW777" s="252"/>
      <c r="CX777" s="252"/>
      <c r="CY777" s="252"/>
      <c r="CZ777" s="252"/>
      <c r="DA777" s="252"/>
      <c r="DB777" s="252"/>
      <c r="DC777" s="252"/>
      <c r="DD777" s="252"/>
      <c r="DE777" s="252"/>
      <c r="DF777" s="252"/>
      <c r="DG777" s="252"/>
      <c r="DH777" s="252"/>
      <c r="DI777" s="252"/>
      <c r="DJ777" s="252"/>
      <c r="DK777" s="252"/>
      <c r="DL777" s="252"/>
      <c r="DM777" s="252"/>
      <c r="DN777" s="252"/>
      <c r="DO777" s="252"/>
      <c r="DP777" s="252"/>
      <c r="DQ777" s="252"/>
      <c r="DR777" s="252"/>
      <c r="DS777" s="252"/>
      <c r="DT777" s="252"/>
      <c r="DU777" s="252"/>
      <c r="DV777" s="252"/>
      <c r="DW777" s="252"/>
      <c r="DX777" s="252"/>
      <c r="DY777" s="252"/>
      <c r="DZ777" s="252"/>
      <c r="EA777" s="252"/>
      <c r="EB777" s="252"/>
      <c r="EC777" s="252"/>
      <c r="ED777" s="252"/>
      <c r="EE777" s="252"/>
      <c r="EF777" s="252"/>
      <c r="EG777" s="252"/>
      <c r="EH777" s="252"/>
      <c r="EI777" s="252"/>
      <c r="EJ777" s="252"/>
      <c r="EK777" s="252"/>
      <c r="EL777" s="252"/>
      <c r="EM777" s="252"/>
      <c r="EN777" s="252"/>
      <c r="EO777" s="252"/>
      <c r="EP777" s="252"/>
      <c r="EQ777" s="252"/>
      <c r="ER777" s="252"/>
      <c r="ES777" s="252"/>
      <c r="ET777" s="252"/>
      <c r="EU777" s="252"/>
      <c r="EV777" s="252"/>
      <c r="EW777" s="252"/>
      <c r="EX777" s="252"/>
      <c r="EY777" s="252"/>
      <c r="EZ777" s="252"/>
      <c r="FA777" s="252"/>
      <c r="FB777" s="252"/>
      <c r="FC777" s="252"/>
      <c r="FD777" s="252"/>
      <c r="FE777" s="252"/>
      <c r="FF777" s="252"/>
      <c r="FG777" s="252"/>
      <c r="FH777" s="252"/>
      <c r="FI777" s="252"/>
      <c r="FJ777" s="252"/>
      <c r="FK777" s="252"/>
      <c r="FL777" s="252"/>
      <c r="FM777" s="252"/>
      <c r="FN777" s="252"/>
      <c r="FO777" s="252"/>
      <c r="FP777" s="252"/>
      <c r="FQ777" s="252"/>
      <c r="FR777" s="252"/>
      <c r="FS777" s="252"/>
      <c r="FT777" s="252"/>
      <c r="FU777" s="252"/>
      <c r="FV777" s="252"/>
      <c r="FW777" s="252"/>
      <c r="FX777" s="252"/>
      <c r="FY777" s="252"/>
      <c r="FZ777" s="252"/>
      <c r="GA777" s="252"/>
      <c r="GB777" s="252"/>
      <c r="GC777" s="252"/>
      <c r="GD777" s="252"/>
      <c r="GE777" s="252"/>
      <c r="GF777" s="252"/>
      <c r="GG777" s="252"/>
      <c r="GH777" s="252"/>
      <c r="GI777" s="252"/>
      <c r="GJ777" s="252"/>
      <c r="GK777" s="252"/>
      <c r="GL777" s="252"/>
      <c r="GM777" s="252"/>
      <c r="GN777" s="252"/>
      <c r="GO777" s="252"/>
      <c r="GP777" s="252"/>
      <c r="GQ777" s="252"/>
      <c r="GR777" s="252"/>
      <c r="GS777" s="252"/>
      <c r="GT777" s="252"/>
      <c r="GU777" s="252"/>
      <c r="GV777" s="252"/>
      <c r="GW777" s="252"/>
      <c r="GX777" s="252"/>
      <c r="GY777" s="252"/>
      <c r="GZ777" s="252"/>
      <c r="HA777" s="252"/>
      <c r="HB777" s="252"/>
      <c r="HC777" s="252"/>
      <c r="HD777" s="252"/>
      <c r="HE777" s="252"/>
      <c r="HF777" s="252"/>
      <c r="HG777" s="252"/>
      <c r="HH777" s="252"/>
      <c r="HI777" s="252"/>
      <c r="HJ777" s="252"/>
      <c r="HK777" s="252"/>
      <c r="HL777" s="252"/>
      <c r="HM777" s="252"/>
      <c r="HN777" s="252"/>
      <c r="HO777" s="252"/>
      <c r="HP777" s="252"/>
      <c r="HQ777" s="252"/>
      <c r="HR777" s="252"/>
      <c r="HS777" s="252"/>
      <c r="HT777" s="252"/>
      <c r="HU777" s="252"/>
      <c r="HV777" s="252"/>
      <c r="HW777" s="252"/>
      <c r="HX777" s="252"/>
      <c r="HY777" s="252"/>
      <c r="HZ777" s="252"/>
      <c r="IA777" s="252"/>
      <c r="IB777" s="252"/>
      <c r="IC777" s="252"/>
      <c r="ID777" s="252"/>
      <c r="IE777" s="252"/>
      <c r="IF777" s="252"/>
      <c r="IG777" s="252"/>
      <c r="IH777" s="252"/>
      <c r="II777" s="252"/>
      <c r="IJ777" s="252"/>
      <c r="IK777" s="252"/>
      <c r="IL777" s="252"/>
      <c r="IM777" s="252"/>
      <c r="IN777" s="252"/>
      <c r="IO777" s="252"/>
      <c r="IP777" s="252"/>
      <c r="IQ777" s="252"/>
      <c r="IR777" s="252"/>
      <c r="IS777" s="252"/>
      <c r="IT777" s="252"/>
      <c r="IU777" s="252"/>
      <c r="IV777" s="252"/>
      <c r="IW777" s="252"/>
    </row>
    <row r="778" spans="1:257" ht="12.95" customHeight="1">
      <c r="A778" s="76" t="s">
        <v>980</v>
      </c>
      <c r="B778" s="460"/>
      <c r="C778" s="460"/>
      <c r="D778" s="209">
        <v>230000751</v>
      </c>
      <c r="E778" s="474" t="s">
        <v>1282</v>
      </c>
      <c r="F778" s="477">
        <v>22100378</v>
      </c>
      <c r="G778" s="60"/>
      <c r="H778" s="60" t="s">
        <v>2981</v>
      </c>
      <c r="I778" s="60" t="s">
        <v>2982</v>
      </c>
      <c r="J778" s="60" t="s">
        <v>2983</v>
      </c>
      <c r="K778" s="60" t="s">
        <v>104</v>
      </c>
      <c r="L778" s="242"/>
      <c r="M778" s="60" t="s">
        <v>121</v>
      </c>
      <c r="N778" s="262" t="s">
        <v>83</v>
      </c>
      <c r="O778" s="262" t="s">
        <v>107</v>
      </c>
      <c r="P778" s="60" t="s">
        <v>108</v>
      </c>
      <c r="Q778" s="263" t="s">
        <v>1094</v>
      </c>
      <c r="R778" s="60" t="s">
        <v>110</v>
      </c>
      <c r="S778" s="262" t="s">
        <v>107</v>
      </c>
      <c r="T778" s="60" t="s">
        <v>122</v>
      </c>
      <c r="U778" s="60" t="s">
        <v>112</v>
      </c>
      <c r="V778" s="264">
        <v>60</v>
      </c>
      <c r="W778" s="60" t="s">
        <v>113</v>
      </c>
      <c r="X778" s="262"/>
      <c r="Y778" s="262"/>
      <c r="Z778" s="262"/>
      <c r="AA778" s="265">
        <v>30</v>
      </c>
      <c r="AB778" s="266">
        <v>60</v>
      </c>
      <c r="AC778" s="266">
        <v>10</v>
      </c>
      <c r="AD778" s="267" t="s">
        <v>114</v>
      </c>
      <c r="AE778" s="268" t="s">
        <v>115</v>
      </c>
      <c r="AF778" s="269">
        <v>552</v>
      </c>
      <c r="AG778" s="270">
        <v>853.53</v>
      </c>
      <c r="AH778" s="248">
        <f t="shared" si="53"/>
        <v>471148.56</v>
      </c>
      <c r="AI778" s="249">
        <f t="shared" si="54"/>
        <v>527686.3872</v>
      </c>
      <c r="AJ778" s="250"/>
      <c r="AK778" s="250"/>
      <c r="AL778" s="250"/>
      <c r="AM778" s="52" t="s">
        <v>116</v>
      </c>
      <c r="AN778" s="60"/>
      <c r="AO778" s="60"/>
      <c r="AP778" s="60"/>
      <c r="AQ778" s="60"/>
      <c r="AR778" s="60" t="s">
        <v>2988</v>
      </c>
      <c r="AS778" s="60"/>
      <c r="AT778" s="60"/>
      <c r="AU778" s="60"/>
      <c r="AV778" s="90"/>
      <c r="AW778" s="90"/>
      <c r="AX778" s="90"/>
      <c r="AY778" s="90"/>
      <c r="AZ778" s="252"/>
      <c r="BA778" s="252"/>
      <c r="BB778" s="252"/>
      <c r="BC778" s="50">
        <v>703</v>
      </c>
      <c r="BD778" s="252"/>
      <c r="BE778" s="252"/>
      <c r="BF778" s="252"/>
      <c r="BG778" s="252"/>
      <c r="BH778" s="252"/>
      <c r="BI778" s="252"/>
      <c r="BJ778" s="252"/>
      <c r="BK778" s="252"/>
      <c r="BL778" s="252"/>
      <c r="BM778" s="252"/>
      <c r="BN778" s="252"/>
      <c r="BO778" s="252"/>
      <c r="BP778" s="252"/>
      <c r="BQ778" s="252"/>
      <c r="BR778" s="252"/>
      <c r="BS778" s="252"/>
      <c r="BT778" s="252"/>
      <c r="BU778" s="252"/>
      <c r="BV778" s="252"/>
      <c r="BW778" s="252"/>
      <c r="BX778" s="252"/>
      <c r="BY778" s="252"/>
      <c r="BZ778" s="252"/>
      <c r="CA778" s="252"/>
      <c r="CB778" s="252"/>
      <c r="CC778" s="252"/>
      <c r="CD778" s="252"/>
      <c r="CE778" s="252"/>
      <c r="CF778" s="252"/>
      <c r="CG778" s="252"/>
      <c r="CH778" s="252"/>
      <c r="CI778" s="252"/>
      <c r="CJ778" s="252"/>
      <c r="CK778" s="252"/>
      <c r="CL778" s="252"/>
      <c r="CM778" s="252"/>
      <c r="CN778" s="252"/>
      <c r="CO778" s="252"/>
      <c r="CP778" s="252"/>
      <c r="CQ778" s="252"/>
      <c r="CR778" s="252"/>
      <c r="CS778" s="252"/>
      <c r="CT778" s="252"/>
      <c r="CU778" s="252"/>
      <c r="CV778" s="252"/>
      <c r="CW778" s="252"/>
      <c r="CX778" s="252"/>
      <c r="CY778" s="252"/>
      <c r="CZ778" s="252"/>
      <c r="DA778" s="252"/>
      <c r="DB778" s="252"/>
      <c r="DC778" s="252"/>
      <c r="DD778" s="252"/>
      <c r="DE778" s="252"/>
      <c r="DF778" s="252"/>
      <c r="DG778" s="252"/>
      <c r="DH778" s="252"/>
      <c r="DI778" s="252"/>
      <c r="DJ778" s="252"/>
      <c r="DK778" s="252"/>
      <c r="DL778" s="252"/>
      <c r="DM778" s="252"/>
      <c r="DN778" s="252"/>
      <c r="DO778" s="252"/>
      <c r="DP778" s="252"/>
      <c r="DQ778" s="252"/>
      <c r="DR778" s="252"/>
      <c r="DS778" s="252"/>
      <c r="DT778" s="252"/>
      <c r="DU778" s="252"/>
      <c r="DV778" s="252"/>
      <c r="DW778" s="252"/>
      <c r="DX778" s="252"/>
      <c r="DY778" s="252"/>
      <c r="DZ778" s="252"/>
      <c r="EA778" s="252"/>
      <c r="EB778" s="252"/>
      <c r="EC778" s="252"/>
      <c r="ED778" s="252"/>
      <c r="EE778" s="252"/>
      <c r="EF778" s="252"/>
      <c r="EG778" s="252"/>
      <c r="EH778" s="252"/>
      <c r="EI778" s="252"/>
      <c r="EJ778" s="252"/>
      <c r="EK778" s="252"/>
      <c r="EL778" s="252"/>
      <c r="EM778" s="252"/>
      <c r="EN778" s="252"/>
      <c r="EO778" s="252"/>
      <c r="EP778" s="252"/>
      <c r="EQ778" s="252"/>
      <c r="ER778" s="252"/>
      <c r="ES778" s="252"/>
      <c r="ET778" s="252"/>
      <c r="EU778" s="252"/>
      <c r="EV778" s="252"/>
      <c r="EW778" s="252"/>
      <c r="EX778" s="252"/>
      <c r="EY778" s="252"/>
      <c r="EZ778" s="252"/>
      <c r="FA778" s="252"/>
      <c r="FB778" s="252"/>
      <c r="FC778" s="252"/>
      <c r="FD778" s="252"/>
      <c r="FE778" s="252"/>
      <c r="FF778" s="252"/>
      <c r="FG778" s="252"/>
      <c r="FH778" s="252"/>
      <c r="FI778" s="252"/>
      <c r="FJ778" s="252"/>
      <c r="FK778" s="252"/>
      <c r="FL778" s="252"/>
      <c r="FM778" s="252"/>
      <c r="FN778" s="252"/>
      <c r="FO778" s="252"/>
      <c r="FP778" s="252"/>
      <c r="FQ778" s="252"/>
      <c r="FR778" s="252"/>
      <c r="FS778" s="252"/>
      <c r="FT778" s="252"/>
      <c r="FU778" s="252"/>
      <c r="FV778" s="252"/>
      <c r="FW778" s="252"/>
      <c r="FX778" s="252"/>
      <c r="FY778" s="252"/>
      <c r="FZ778" s="252"/>
      <c r="GA778" s="252"/>
      <c r="GB778" s="252"/>
      <c r="GC778" s="252"/>
      <c r="GD778" s="252"/>
      <c r="GE778" s="252"/>
      <c r="GF778" s="252"/>
      <c r="GG778" s="252"/>
      <c r="GH778" s="252"/>
      <c r="GI778" s="252"/>
      <c r="GJ778" s="252"/>
      <c r="GK778" s="252"/>
      <c r="GL778" s="252"/>
      <c r="GM778" s="252"/>
      <c r="GN778" s="252"/>
      <c r="GO778" s="252"/>
      <c r="GP778" s="252"/>
      <c r="GQ778" s="252"/>
      <c r="GR778" s="252"/>
      <c r="GS778" s="252"/>
      <c r="GT778" s="252"/>
      <c r="GU778" s="252"/>
      <c r="GV778" s="252"/>
      <c r="GW778" s="252"/>
      <c r="GX778" s="252"/>
      <c r="GY778" s="252"/>
      <c r="GZ778" s="252"/>
      <c r="HA778" s="252"/>
      <c r="HB778" s="252"/>
      <c r="HC778" s="252"/>
      <c r="HD778" s="252"/>
      <c r="HE778" s="252"/>
      <c r="HF778" s="252"/>
      <c r="HG778" s="252"/>
      <c r="HH778" s="252"/>
      <c r="HI778" s="252"/>
      <c r="HJ778" s="252"/>
      <c r="HK778" s="252"/>
      <c r="HL778" s="252"/>
      <c r="HM778" s="252"/>
      <c r="HN778" s="252"/>
      <c r="HO778" s="252"/>
      <c r="HP778" s="252"/>
      <c r="HQ778" s="252"/>
      <c r="HR778" s="252"/>
      <c r="HS778" s="252"/>
      <c r="HT778" s="252"/>
      <c r="HU778" s="252"/>
      <c r="HV778" s="252"/>
      <c r="HW778" s="252"/>
      <c r="HX778" s="252"/>
      <c r="HY778" s="252"/>
      <c r="HZ778" s="252"/>
      <c r="IA778" s="252"/>
      <c r="IB778" s="252"/>
      <c r="IC778" s="252"/>
      <c r="ID778" s="252"/>
      <c r="IE778" s="252"/>
      <c r="IF778" s="252"/>
      <c r="IG778" s="252"/>
      <c r="IH778" s="252"/>
      <c r="II778" s="252"/>
      <c r="IJ778" s="252"/>
      <c r="IK778" s="252"/>
      <c r="IL778" s="252"/>
      <c r="IM778" s="252"/>
      <c r="IN778" s="252"/>
      <c r="IO778" s="252"/>
      <c r="IP778" s="252"/>
      <c r="IQ778" s="252"/>
      <c r="IR778" s="252"/>
      <c r="IS778" s="252"/>
      <c r="IT778" s="252"/>
      <c r="IU778" s="252"/>
      <c r="IV778" s="252"/>
      <c r="IW778" s="252"/>
    </row>
    <row r="779" spans="1:257" ht="12.95" customHeight="1">
      <c r="A779" s="76" t="s">
        <v>980</v>
      </c>
      <c r="B779" s="460"/>
      <c r="C779" s="460"/>
      <c r="D779" s="209">
        <v>230000760</v>
      </c>
      <c r="E779" s="474" t="s">
        <v>1284</v>
      </c>
      <c r="F779" s="477">
        <v>22100379</v>
      </c>
      <c r="G779" s="60"/>
      <c r="H779" s="60" t="s">
        <v>2981</v>
      </c>
      <c r="I779" s="60" t="s">
        <v>2982</v>
      </c>
      <c r="J779" s="60" t="s">
        <v>2983</v>
      </c>
      <c r="K779" s="60" t="s">
        <v>104</v>
      </c>
      <c r="L779" s="242"/>
      <c r="M779" s="60" t="s">
        <v>121</v>
      </c>
      <c r="N779" s="262" t="s">
        <v>83</v>
      </c>
      <c r="O779" s="262" t="s">
        <v>107</v>
      </c>
      <c r="P779" s="60" t="s">
        <v>108</v>
      </c>
      <c r="Q779" s="263" t="s">
        <v>1094</v>
      </c>
      <c r="R779" s="60" t="s">
        <v>110</v>
      </c>
      <c r="S779" s="262" t="s">
        <v>107</v>
      </c>
      <c r="T779" s="60" t="s">
        <v>122</v>
      </c>
      <c r="U779" s="60" t="s">
        <v>112</v>
      </c>
      <c r="V779" s="264">
        <v>60</v>
      </c>
      <c r="W779" s="60" t="s">
        <v>113</v>
      </c>
      <c r="X779" s="262"/>
      <c r="Y779" s="262"/>
      <c r="Z779" s="262"/>
      <c r="AA779" s="265">
        <v>30</v>
      </c>
      <c r="AB779" s="266">
        <v>60</v>
      </c>
      <c r="AC779" s="266">
        <v>10</v>
      </c>
      <c r="AD779" s="267" t="s">
        <v>114</v>
      </c>
      <c r="AE779" s="268" t="s">
        <v>115</v>
      </c>
      <c r="AF779" s="269">
        <v>600</v>
      </c>
      <c r="AG779" s="270">
        <v>870</v>
      </c>
      <c r="AH779" s="248">
        <f t="shared" si="53"/>
        <v>522000</v>
      </c>
      <c r="AI779" s="249">
        <f t="shared" si="54"/>
        <v>584640</v>
      </c>
      <c r="AJ779" s="250"/>
      <c r="AK779" s="250"/>
      <c r="AL779" s="250"/>
      <c r="AM779" s="52" t="s">
        <v>116</v>
      </c>
      <c r="AN779" s="60"/>
      <c r="AO779" s="60"/>
      <c r="AP779" s="60"/>
      <c r="AQ779" s="60"/>
      <c r="AR779" s="60" t="s">
        <v>2989</v>
      </c>
      <c r="AS779" s="60"/>
      <c r="AT779" s="60"/>
      <c r="AU779" s="60"/>
      <c r="AV779" s="90"/>
      <c r="AW779" s="90"/>
      <c r="AX779" s="90"/>
      <c r="AY779" s="90"/>
      <c r="AZ779" s="252"/>
      <c r="BA779" s="252"/>
      <c r="BB779" s="252"/>
      <c r="BC779" s="50">
        <v>704</v>
      </c>
      <c r="BD779" s="252"/>
      <c r="BE779" s="252"/>
      <c r="BF779" s="252"/>
      <c r="BG779" s="252"/>
      <c r="BH779" s="252"/>
      <c r="BI779" s="252"/>
      <c r="BJ779" s="252"/>
      <c r="BK779" s="252"/>
      <c r="BL779" s="252"/>
      <c r="BM779" s="252"/>
      <c r="BN779" s="252"/>
      <c r="BO779" s="252"/>
      <c r="BP779" s="252"/>
      <c r="BQ779" s="252"/>
      <c r="BR779" s="252"/>
      <c r="BS779" s="252"/>
      <c r="BT779" s="252"/>
      <c r="BU779" s="252"/>
      <c r="BV779" s="252"/>
      <c r="BW779" s="252"/>
      <c r="BX779" s="252"/>
      <c r="BY779" s="252"/>
      <c r="BZ779" s="252"/>
      <c r="CA779" s="252"/>
      <c r="CB779" s="252"/>
      <c r="CC779" s="252"/>
      <c r="CD779" s="252"/>
      <c r="CE779" s="252"/>
      <c r="CF779" s="252"/>
      <c r="CG779" s="252"/>
      <c r="CH779" s="252"/>
      <c r="CI779" s="252"/>
      <c r="CJ779" s="252"/>
      <c r="CK779" s="252"/>
      <c r="CL779" s="252"/>
      <c r="CM779" s="252"/>
      <c r="CN779" s="252"/>
      <c r="CO779" s="252"/>
      <c r="CP779" s="252"/>
      <c r="CQ779" s="252"/>
      <c r="CR779" s="252"/>
      <c r="CS779" s="252"/>
      <c r="CT779" s="252"/>
      <c r="CU779" s="252"/>
      <c r="CV779" s="252"/>
      <c r="CW779" s="252"/>
      <c r="CX779" s="252"/>
      <c r="CY779" s="252"/>
      <c r="CZ779" s="252"/>
      <c r="DA779" s="252"/>
      <c r="DB779" s="252"/>
      <c r="DC779" s="252"/>
      <c r="DD779" s="252"/>
      <c r="DE779" s="252"/>
      <c r="DF779" s="252"/>
      <c r="DG779" s="252"/>
      <c r="DH779" s="252"/>
      <c r="DI779" s="252"/>
      <c r="DJ779" s="252"/>
      <c r="DK779" s="252"/>
      <c r="DL779" s="252"/>
      <c r="DM779" s="252"/>
      <c r="DN779" s="252"/>
      <c r="DO779" s="252"/>
      <c r="DP779" s="252"/>
      <c r="DQ779" s="252"/>
      <c r="DR779" s="252"/>
      <c r="DS779" s="252"/>
      <c r="DT779" s="252"/>
      <c r="DU779" s="252"/>
      <c r="DV779" s="252"/>
      <c r="DW779" s="252"/>
      <c r="DX779" s="252"/>
      <c r="DY779" s="252"/>
      <c r="DZ779" s="252"/>
      <c r="EA779" s="252"/>
      <c r="EB779" s="252"/>
      <c r="EC779" s="252"/>
      <c r="ED779" s="252"/>
      <c r="EE779" s="252"/>
      <c r="EF779" s="252"/>
      <c r="EG779" s="252"/>
      <c r="EH779" s="252"/>
      <c r="EI779" s="252"/>
      <c r="EJ779" s="252"/>
      <c r="EK779" s="252"/>
      <c r="EL779" s="252"/>
      <c r="EM779" s="252"/>
      <c r="EN779" s="252"/>
      <c r="EO779" s="252"/>
      <c r="EP779" s="252"/>
      <c r="EQ779" s="252"/>
      <c r="ER779" s="252"/>
      <c r="ES779" s="252"/>
      <c r="ET779" s="252"/>
      <c r="EU779" s="252"/>
      <c r="EV779" s="252"/>
      <c r="EW779" s="252"/>
      <c r="EX779" s="252"/>
      <c r="EY779" s="252"/>
      <c r="EZ779" s="252"/>
      <c r="FA779" s="252"/>
      <c r="FB779" s="252"/>
      <c r="FC779" s="252"/>
      <c r="FD779" s="252"/>
      <c r="FE779" s="252"/>
      <c r="FF779" s="252"/>
      <c r="FG779" s="252"/>
      <c r="FH779" s="252"/>
      <c r="FI779" s="252"/>
      <c r="FJ779" s="252"/>
      <c r="FK779" s="252"/>
      <c r="FL779" s="252"/>
      <c r="FM779" s="252"/>
      <c r="FN779" s="252"/>
      <c r="FO779" s="252"/>
      <c r="FP779" s="252"/>
      <c r="FQ779" s="252"/>
      <c r="FR779" s="252"/>
      <c r="FS779" s="252"/>
      <c r="FT779" s="252"/>
      <c r="FU779" s="252"/>
      <c r="FV779" s="252"/>
      <c r="FW779" s="252"/>
      <c r="FX779" s="252"/>
      <c r="FY779" s="252"/>
      <c r="FZ779" s="252"/>
      <c r="GA779" s="252"/>
      <c r="GB779" s="252"/>
      <c r="GC779" s="252"/>
      <c r="GD779" s="252"/>
      <c r="GE779" s="252"/>
      <c r="GF779" s="252"/>
      <c r="GG779" s="252"/>
      <c r="GH779" s="252"/>
      <c r="GI779" s="252"/>
      <c r="GJ779" s="252"/>
      <c r="GK779" s="252"/>
      <c r="GL779" s="252"/>
      <c r="GM779" s="252"/>
      <c r="GN779" s="252"/>
      <c r="GO779" s="252"/>
      <c r="GP779" s="252"/>
      <c r="GQ779" s="252"/>
      <c r="GR779" s="252"/>
      <c r="GS779" s="252"/>
      <c r="GT779" s="252"/>
      <c r="GU779" s="252"/>
      <c r="GV779" s="252"/>
      <c r="GW779" s="252"/>
      <c r="GX779" s="252"/>
      <c r="GY779" s="252"/>
      <c r="GZ779" s="252"/>
      <c r="HA779" s="252"/>
      <c r="HB779" s="252"/>
      <c r="HC779" s="252"/>
      <c r="HD779" s="252"/>
      <c r="HE779" s="252"/>
      <c r="HF779" s="252"/>
      <c r="HG779" s="252"/>
      <c r="HH779" s="252"/>
      <c r="HI779" s="252"/>
      <c r="HJ779" s="252"/>
      <c r="HK779" s="252"/>
      <c r="HL779" s="252"/>
      <c r="HM779" s="252"/>
      <c r="HN779" s="252"/>
      <c r="HO779" s="252"/>
      <c r="HP779" s="252"/>
      <c r="HQ779" s="252"/>
      <c r="HR779" s="252"/>
      <c r="HS779" s="252"/>
      <c r="HT779" s="252"/>
      <c r="HU779" s="252"/>
      <c r="HV779" s="252"/>
      <c r="HW779" s="252"/>
      <c r="HX779" s="252"/>
      <c r="HY779" s="252"/>
      <c r="HZ779" s="252"/>
      <c r="IA779" s="252"/>
      <c r="IB779" s="252"/>
      <c r="IC779" s="252"/>
      <c r="ID779" s="252"/>
      <c r="IE779" s="252"/>
      <c r="IF779" s="252"/>
      <c r="IG779" s="252"/>
      <c r="IH779" s="252"/>
      <c r="II779" s="252"/>
      <c r="IJ779" s="252"/>
      <c r="IK779" s="252"/>
      <c r="IL779" s="252"/>
      <c r="IM779" s="252"/>
      <c r="IN779" s="252"/>
      <c r="IO779" s="252"/>
      <c r="IP779" s="252"/>
      <c r="IQ779" s="252"/>
      <c r="IR779" s="252"/>
      <c r="IS779" s="252"/>
      <c r="IT779" s="252"/>
      <c r="IU779" s="252"/>
      <c r="IV779" s="252"/>
      <c r="IW779" s="252"/>
    </row>
    <row r="780" spans="1:257" ht="12.95" customHeight="1">
      <c r="A780" s="76" t="s">
        <v>980</v>
      </c>
      <c r="B780" s="460"/>
      <c r="C780" s="460"/>
      <c r="D780" s="209">
        <v>230000060</v>
      </c>
      <c r="E780" s="474" t="s">
        <v>1285</v>
      </c>
      <c r="F780" s="477">
        <v>22100373</v>
      </c>
      <c r="G780" s="60"/>
      <c r="H780" s="60" t="s">
        <v>2981</v>
      </c>
      <c r="I780" s="60" t="s">
        <v>2982</v>
      </c>
      <c r="J780" s="60" t="s">
        <v>2983</v>
      </c>
      <c r="K780" s="60" t="s">
        <v>104</v>
      </c>
      <c r="L780" s="242"/>
      <c r="M780" s="60" t="s">
        <v>121</v>
      </c>
      <c r="N780" s="262" t="s">
        <v>83</v>
      </c>
      <c r="O780" s="262" t="s">
        <v>107</v>
      </c>
      <c r="P780" s="60" t="s">
        <v>108</v>
      </c>
      <c r="Q780" s="263" t="s">
        <v>1094</v>
      </c>
      <c r="R780" s="60" t="s">
        <v>110</v>
      </c>
      <c r="S780" s="262" t="s">
        <v>107</v>
      </c>
      <c r="T780" s="60" t="s">
        <v>122</v>
      </c>
      <c r="U780" s="60" t="s">
        <v>112</v>
      </c>
      <c r="V780" s="264">
        <v>60</v>
      </c>
      <c r="W780" s="60" t="s">
        <v>113</v>
      </c>
      <c r="X780" s="262"/>
      <c r="Y780" s="262"/>
      <c r="Z780" s="262"/>
      <c r="AA780" s="265">
        <v>30</v>
      </c>
      <c r="AB780" s="266">
        <v>60</v>
      </c>
      <c r="AC780" s="266">
        <v>10</v>
      </c>
      <c r="AD780" s="267" t="s">
        <v>114</v>
      </c>
      <c r="AE780" s="268" t="s">
        <v>115</v>
      </c>
      <c r="AF780" s="269">
        <v>1215</v>
      </c>
      <c r="AG780" s="270">
        <v>800</v>
      </c>
      <c r="AH780" s="248">
        <f t="shared" si="53"/>
        <v>972000</v>
      </c>
      <c r="AI780" s="249">
        <f t="shared" si="54"/>
        <v>1088640</v>
      </c>
      <c r="AJ780" s="250"/>
      <c r="AK780" s="250"/>
      <c r="AL780" s="250"/>
      <c r="AM780" s="52" t="s">
        <v>116</v>
      </c>
      <c r="AN780" s="60"/>
      <c r="AO780" s="60"/>
      <c r="AP780" s="60"/>
      <c r="AQ780" s="60"/>
      <c r="AR780" s="60" t="s">
        <v>2990</v>
      </c>
      <c r="AS780" s="60"/>
      <c r="AT780" s="60"/>
      <c r="AU780" s="60"/>
      <c r="AV780" s="90"/>
      <c r="AW780" s="90"/>
      <c r="AX780" s="90"/>
      <c r="AY780" s="90"/>
      <c r="AZ780" s="252"/>
      <c r="BA780" s="252"/>
      <c r="BB780" s="252"/>
      <c r="BC780" s="50">
        <v>705</v>
      </c>
      <c r="BD780" s="252"/>
      <c r="BE780" s="252"/>
      <c r="BF780" s="252"/>
      <c r="BG780" s="252"/>
      <c r="BH780" s="252"/>
      <c r="BI780" s="252"/>
      <c r="BJ780" s="252"/>
      <c r="BK780" s="252"/>
      <c r="BL780" s="252"/>
      <c r="BM780" s="252"/>
      <c r="BN780" s="252"/>
      <c r="BO780" s="252"/>
      <c r="BP780" s="252"/>
      <c r="BQ780" s="252"/>
      <c r="BR780" s="252"/>
      <c r="BS780" s="252"/>
      <c r="BT780" s="252"/>
      <c r="BU780" s="252"/>
      <c r="BV780" s="252"/>
      <c r="BW780" s="252"/>
      <c r="BX780" s="252"/>
      <c r="BY780" s="252"/>
      <c r="BZ780" s="252"/>
      <c r="CA780" s="252"/>
      <c r="CB780" s="252"/>
      <c r="CC780" s="252"/>
      <c r="CD780" s="252"/>
      <c r="CE780" s="252"/>
      <c r="CF780" s="252"/>
      <c r="CG780" s="252"/>
      <c r="CH780" s="252"/>
      <c r="CI780" s="252"/>
      <c r="CJ780" s="252"/>
      <c r="CK780" s="252"/>
      <c r="CL780" s="252"/>
      <c r="CM780" s="252"/>
      <c r="CN780" s="252"/>
      <c r="CO780" s="252"/>
      <c r="CP780" s="252"/>
      <c r="CQ780" s="252"/>
      <c r="CR780" s="252"/>
      <c r="CS780" s="252"/>
      <c r="CT780" s="252"/>
      <c r="CU780" s="252"/>
      <c r="CV780" s="252"/>
      <c r="CW780" s="252"/>
      <c r="CX780" s="252"/>
      <c r="CY780" s="252"/>
      <c r="CZ780" s="252"/>
      <c r="DA780" s="252"/>
      <c r="DB780" s="252"/>
      <c r="DC780" s="252"/>
      <c r="DD780" s="252"/>
      <c r="DE780" s="252"/>
      <c r="DF780" s="252"/>
      <c r="DG780" s="252"/>
      <c r="DH780" s="252"/>
      <c r="DI780" s="252"/>
      <c r="DJ780" s="252"/>
      <c r="DK780" s="252"/>
      <c r="DL780" s="252"/>
      <c r="DM780" s="252"/>
      <c r="DN780" s="252"/>
      <c r="DO780" s="252"/>
      <c r="DP780" s="252"/>
      <c r="DQ780" s="252"/>
      <c r="DR780" s="252"/>
      <c r="DS780" s="252"/>
      <c r="DT780" s="252"/>
      <c r="DU780" s="252"/>
      <c r="DV780" s="252"/>
      <c r="DW780" s="252"/>
      <c r="DX780" s="252"/>
      <c r="DY780" s="252"/>
      <c r="DZ780" s="252"/>
      <c r="EA780" s="252"/>
      <c r="EB780" s="252"/>
      <c r="EC780" s="252"/>
      <c r="ED780" s="252"/>
      <c r="EE780" s="252"/>
      <c r="EF780" s="252"/>
      <c r="EG780" s="252"/>
      <c r="EH780" s="252"/>
      <c r="EI780" s="252"/>
      <c r="EJ780" s="252"/>
      <c r="EK780" s="252"/>
      <c r="EL780" s="252"/>
      <c r="EM780" s="252"/>
      <c r="EN780" s="252"/>
      <c r="EO780" s="252"/>
      <c r="EP780" s="252"/>
      <c r="EQ780" s="252"/>
      <c r="ER780" s="252"/>
      <c r="ES780" s="252"/>
      <c r="ET780" s="252"/>
      <c r="EU780" s="252"/>
      <c r="EV780" s="252"/>
      <c r="EW780" s="252"/>
      <c r="EX780" s="252"/>
      <c r="EY780" s="252"/>
      <c r="EZ780" s="252"/>
      <c r="FA780" s="252"/>
      <c r="FB780" s="252"/>
      <c r="FC780" s="252"/>
      <c r="FD780" s="252"/>
      <c r="FE780" s="252"/>
      <c r="FF780" s="252"/>
      <c r="FG780" s="252"/>
      <c r="FH780" s="252"/>
      <c r="FI780" s="252"/>
      <c r="FJ780" s="252"/>
      <c r="FK780" s="252"/>
      <c r="FL780" s="252"/>
      <c r="FM780" s="252"/>
      <c r="FN780" s="252"/>
      <c r="FO780" s="252"/>
      <c r="FP780" s="252"/>
      <c r="FQ780" s="252"/>
      <c r="FR780" s="252"/>
      <c r="FS780" s="252"/>
      <c r="FT780" s="252"/>
      <c r="FU780" s="252"/>
      <c r="FV780" s="252"/>
      <c r="FW780" s="252"/>
      <c r="FX780" s="252"/>
      <c r="FY780" s="252"/>
      <c r="FZ780" s="252"/>
      <c r="GA780" s="252"/>
      <c r="GB780" s="252"/>
      <c r="GC780" s="252"/>
      <c r="GD780" s="252"/>
      <c r="GE780" s="252"/>
      <c r="GF780" s="252"/>
      <c r="GG780" s="252"/>
      <c r="GH780" s="252"/>
      <c r="GI780" s="252"/>
      <c r="GJ780" s="252"/>
      <c r="GK780" s="252"/>
      <c r="GL780" s="252"/>
      <c r="GM780" s="252"/>
      <c r="GN780" s="252"/>
      <c r="GO780" s="252"/>
      <c r="GP780" s="252"/>
      <c r="GQ780" s="252"/>
      <c r="GR780" s="252"/>
      <c r="GS780" s="252"/>
      <c r="GT780" s="252"/>
      <c r="GU780" s="252"/>
      <c r="GV780" s="252"/>
      <c r="GW780" s="252"/>
      <c r="GX780" s="252"/>
      <c r="GY780" s="252"/>
      <c r="GZ780" s="252"/>
      <c r="HA780" s="252"/>
      <c r="HB780" s="252"/>
      <c r="HC780" s="252"/>
      <c r="HD780" s="252"/>
      <c r="HE780" s="252"/>
      <c r="HF780" s="252"/>
      <c r="HG780" s="252"/>
      <c r="HH780" s="252"/>
      <c r="HI780" s="252"/>
      <c r="HJ780" s="252"/>
      <c r="HK780" s="252"/>
      <c r="HL780" s="252"/>
      <c r="HM780" s="252"/>
      <c r="HN780" s="252"/>
      <c r="HO780" s="252"/>
      <c r="HP780" s="252"/>
      <c r="HQ780" s="252"/>
      <c r="HR780" s="252"/>
      <c r="HS780" s="252"/>
      <c r="HT780" s="252"/>
      <c r="HU780" s="252"/>
      <c r="HV780" s="252"/>
      <c r="HW780" s="252"/>
      <c r="HX780" s="252"/>
      <c r="HY780" s="252"/>
      <c r="HZ780" s="252"/>
      <c r="IA780" s="252"/>
      <c r="IB780" s="252"/>
      <c r="IC780" s="252"/>
      <c r="ID780" s="252"/>
      <c r="IE780" s="252"/>
      <c r="IF780" s="252"/>
      <c r="IG780" s="252"/>
      <c r="IH780" s="252"/>
      <c r="II780" s="252"/>
      <c r="IJ780" s="252"/>
      <c r="IK780" s="252"/>
      <c r="IL780" s="252"/>
      <c r="IM780" s="252"/>
      <c r="IN780" s="252"/>
      <c r="IO780" s="252"/>
      <c r="IP780" s="252"/>
      <c r="IQ780" s="252"/>
      <c r="IR780" s="252"/>
      <c r="IS780" s="252"/>
      <c r="IT780" s="252"/>
      <c r="IU780" s="252"/>
      <c r="IV780" s="252"/>
      <c r="IW780" s="252"/>
    </row>
    <row r="781" spans="1:257" ht="12.95" customHeight="1">
      <c r="A781" s="76" t="s">
        <v>980</v>
      </c>
      <c r="B781" s="460"/>
      <c r="C781" s="460"/>
      <c r="D781" s="209">
        <v>230000053</v>
      </c>
      <c r="E781" s="474" t="s">
        <v>1293</v>
      </c>
      <c r="F781" s="477">
        <v>22100380</v>
      </c>
      <c r="G781" s="60"/>
      <c r="H781" s="60" t="s">
        <v>2991</v>
      </c>
      <c r="I781" s="60" t="s">
        <v>2982</v>
      </c>
      <c r="J781" s="60" t="s">
        <v>2992</v>
      </c>
      <c r="K781" s="60" t="s">
        <v>104</v>
      </c>
      <c r="L781" s="242" t="s">
        <v>105</v>
      </c>
      <c r="M781" s="60" t="s">
        <v>121</v>
      </c>
      <c r="N781" s="262" t="s">
        <v>83</v>
      </c>
      <c r="O781" s="262" t="s">
        <v>107</v>
      </c>
      <c r="P781" s="60" t="s">
        <v>108</v>
      </c>
      <c r="Q781" s="263" t="s">
        <v>1094</v>
      </c>
      <c r="R781" s="60" t="s">
        <v>110</v>
      </c>
      <c r="S781" s="262" t="s">
        <v>107</v>
      </c>
      <c r="T781" s="60" t="s">
        <v>122</v>
      </c>
      <c r="U781" s="60" t="s">
        <v>112</v>
      </c>
      <c r="V781" s="264">
        <v>60</v>
      </c>
      <c r="W781" s="60" t="s">
        <v>113</v>
      </c>
      <c r="X781" s="262"/>
      <c r="Y781" s="262"/>
      <c r="Z781" s="262"/>
      <c r="AA781" s="265">
        <v>30</v>
      </c>
      <c r="AB781" s="266">
        <v>60</v>
      </c>
      <c r="AC781" s="266">
        <v>10</v>
      </c>
      <c r="AD781" s="267" t="s">
        <v>114</v>
      </c>
      <c r="AE781" s="268" t="s">
        <v>115</v>
      </c>
      <c r="AF781" s="269">
        <v>220</v>
      </c>
      <c r="AG781" s="270">
        <v>628</v>
      </c>
      <c r="AH781" s="248">
        <f t="shared" si="53"/>
        <v>138160</v>
      </c>
      <c r="AI781" s="249">
        <f t="shared" si="54"/>
        <v>154739.20000000001</v>
      </c>
      <c r="AJ781" s="250"/>
      <c r="AK781" s="250"/>
      <c r="AL781" s="250"/>
      <c r="AM781" s="52" t="s">
        <v>116</v>
      </c>
      <c r="AN781" s="60"/>
      <c r="AO781" s="60"/>
      <c r="AP781" s="60"/>
      <c r="AQ781" s="60"/>
      <c r="AR781" s="60" t="s">
        <v>2993</v>
      </c>
      <c r="AS781" s="60"/>
      <c r="AT781" s="60"/>
      <c r="AU781" s="60"/>
      <c r="AV781" s="90"/>
      <c r="AW781" s="90"/>
      <c r="AX781" s="90"/>
      <c r="AY781" s="90"/>
      <c r="AZ781" s="252"/>
      <c r="BA781" s="252"/>
      <c r="BB781" s="252"/>
      <c r="BC781" s="50">
        <v>706</v>
      </c>
      <c r="BD781" s="252"/>
      <c r="BE781" s="252"/>
      <c r="BF781" s="252"/>
      <c r="BG781" s="252"/>
      <c r="BH781" s="252"/>
      <c r="BI781" s="252"/>
      <c r="BJ781" s="252"/>
      <c r="BK781" s="252"/>
      <c r="BL781" s="252"/>
      <c r="BM781" s="252"/>
      <c r="BN781" s="252"/>
      <c r="BO781" s="252"/>
      <c r="BP781" s="252"/>
      <c r="BQ781" s="252"/>
      <c r="BR781" s="252"/>
      <c r="BS781" s="252"/>
      <c r="BT781" s="252"/>
      <c r="BU781" s="252"/>
      <c r="BV781" s="252"/>
      <c r="BW781" s="252"/>
      <c r="BX781" s="252"/>
      <c r="BY781" s="252"/>
      <c r="BZ781" s="252"/>
      <c r="CA781" s="252"/>
      <c r="CB781" s="252"/>
      <c r="CC781" s="252"/>
      <c r="CD781" s="252"/>
      <c r="CE781" s="252"/>
      <c r="CF781" s="252"/>
      <c r="CG781" s="252"/>
      <c r="CH781" s="252"/>
      <c r="CI781" s="252"/>
      <c r="CJ781" s="252"/>
      <c r="CK781" s="252"/>
      <c r="CL781" s="252"/>
      <c r="CM781" s="252"/>
      <c r="CN781" s="252"/>
      <c r="CO781" s="252"/>
      <c r="CP781" s="252"/>
      <c r="CQ781" s="252"/>
      <c r="CR781" s="252"/>
      <c r="CS781" s="252"/>
      <c r="CT781" s="252"/>
      <c r="CU781" s="252"/>
      <c r="CV781" s="252"/>
      <c r="CW781" s="252"/>
      <c r="CX781" s="252"/>
      <c r="CY781" s="252"/>
      <c r="CZ781" s="252"/>
      <c r="DA781" s="252"/>
      <c r="DB781" s="252"/>
      <c r="DC781" s="252"/>
      <c r="DD781" s="252"/>
      <c r="DE781" s="252"/>
      <c r="DF781" s="252"/>
      <c r="DG781" s="252"/>
      <c r="DH781" s="252"/>
      <c r="DI781" s="252"/>
      <c r="DJ781" s="252"/>
      <c r="DK781" s="252"/>
      <c r="DL781" s="252"/>
      <c r="DM781" s="252"/>
      <c r="DN781" s="252"/>
      <c r="DO781" s="252"/>
      <c r="DP781" s="252"/>
      <c r="DQ781" s="252"/>
      <c r="DR781" s="252"/>
      <c r="DS781" s="252"/>
      <c r="DT781" s="252"/>
      <c r="DU781" s="252"/>
      <c r="DV781" s="252"/>
      <c r="DW781" s="252"/>
      <c r="DX781" s="252"/>
      <c r="DY781" s="252"/>
      <c r="DZ781" s="252"/>
      <c r="EA781" s="252"/>
      <c r="EB781" s="252"/>
      <c r="EC781" s="252"/>
      <c r="ED781" s="252"/>
      <c r="EE781" s="252"/>
      <c r="EF781" s="252"/>
      <c r="EG781" s="252"/>
      <c r="EH781" s="252"/>
      <c r="EI781" s="252"/>
      <c r="EJ781" s="252"/>
      <c r="EK781" s="252"/>
      <c r="EL781" s="252"/>
      <c r="EM781" s="252"/>
      <c r="EN781" s="252"/>
      <c r="EO781" s="252"/>
      <c r="EP781" s="252"/>
      <c r="EQ781" s="252"/>
      <c r="ER781" s="252"/>
      <c r="ES781" s="252"/>
      <c r="ET781" s="252"/>
      <c r="EU781" s="252"/>
      <c r="EV781" s="252"/>
      <c r="EW781" s="252"/>
      <c r="EX781" s="252"/>
      <c r="EY781" s="252"/>
      <c r="EZ781" s="252"/>
      <c r="FA781" s="252"/>
      <c r="FB781" s="252"/>
      <c r="FC781" s="252"/>
      <c r="FD781" s="252"/>
      <c r="FE781" s="252"/>
      <c r="FF781" s="252"/>
      <c r="FG781" s="252"/>
      <c r="FH781" s="252"/>
      <c r="FI781" s="252"/>
      <c r="FJ781" s="252"/>
      <c r="FK781" s="252"/>
      <c r="FL781" s="252"/>
      <c r="FM781" s="252"/>
      <c r="FN781" s="252"/>
      <c r="FO781" s="252"/>
      <c r="FP781" s="252"/>
      <c r="FQ781" s="252"/>
      <c r="FR781" s="252"/>
      <c r="FS781" s="252"/>
      <c r="FT781" s="252"/>
      <c r="FU781" s="252"/>
      <c r="FV781" s="252"/>
      <c r="FW781" s="252"/>
      <c r="FX781" s="252"/>
      <c r="FY781" s="252"/>
      <c r="FZ781" s="252"/>
      <c r="GA781" s="252"/>
      <c r="GB781" s="252"/>
      <c r="GC781" s="252"/>
      <c r="GD781" s="252"/>
      <c r="GE781" s="252"/>
      <c r="GF781" s="252"/>
      <c r="GG781" s="252"/>
      <c r="GH781" s="252"/>
      <c r="GI781" s="252"/>
      <c r="GJ781" s="252"/>
      <c r="GK781" s="252"/>
      <c r="GL781" s="252"/>
      <c r="GM781" s="252"/>
      <c r="GN781" s="252"/>
      <c r="GO781" s="252"/>
      <c r="GP781" s="252"/>
      <c r="GQ781" s="252"/>
      <c r="GR781" s="252"/>
      <c r="GS781" s="252"/>
      <c r="GT781" s="252"/>
      <c r="GU781" s="252"/>
      <c r="GV781" s="252"/>
      <c r="GW781" s="252"/>
      <c r="GX781" s="252"/>
      <c r="GY781" s="252"/>
      <c r="GZ781" s="252"/>
      <c r="HA781" s="252"/>
      <c r="HB781" s="252"/>
      <c r="HC781" s="252"/>
      <c r="HD781" s="252"/>
      <c r="HE781" s="252"/>
      <c r="HF781" s="252"/>
      <c r="HG781" s="252"/>
      <c r="HH781" s="252"/>
      <c r="HI781" s="252"/>
      <c r="HJ781" s="252"/>
      <c r="HK781" s="252"/>
      <c r="HL781" s="252"/>
      <c r="HM781" s="252"/>
      <c r="HN781" s="252"/>
      <c r="HO781" s="252"/>
      <c r="HP781" s="252"/>
      <c r="HQ781" s="252"/>
      <c r="HR781" s="252"/>
      <c r="HS781" s="252"/>
      <c r="HT781" s="252"/>
      <c r="HU781" s="252"/>
      <c r="HV781" s="252"/>
      <c r="HW781" s="252"/>
      <c r="HX781" s="252"/>
      <c r="HY781" s="252"/>
      <c r="HZ781" s="252"/>
      <c r="IA781" s="252"/>
      <c r="IB781" s="252"/>
      <c r="IC781" s="252"/>
      <c r="ID781" s="252"/>
      <c r="IE781" s="252"/>
      <c r="IF781" s="252"/>
      <c r="IG781" s="252"/>
      <c r="IH781" s="252"/>
      <c r="II781" s="252"/>
      <c r="IJ781" s="252"/>
      <c r="IK781" s="252"/>
      <c r="IL781" s="252"/>
      <c r="IM781" s="252"/>
      <c r="IN781" s="252"/>
      <c r="IO781" s="252"/>
      <c r="IP781" s="252"/>
      <c r="IQ781" s="252"/>
      <c r="IR781" s="252"/>
      <c r="IS781" s="252"/>
      <c r="IT781" s="252"/>
      <c r="IU781" s="252"/>
      <c r="IV781" s="252"/>
      <c r="IW781" s="252"/>
    </row>
    <row r="782" spans="1:257" ht="12.95" customHeight="1">
      <c r="A782" s="76" t="s">
        <v>980</v>
      </c>
      <c r="B782" s="460"/>
      <c r="C782" s="460"/>
      <c r="D782" s="209">
        <v>230000059</v>
      </c>
      <c r="E782" s="474" t="s">
        <v>1292</v>
      </c>
      <c r="F782" s="477">
        <v>22100381</v>
      </c>
      <c r="G782" s="60"/>
      <c r="H782" s="60" t="s">
        <v>2991</v>
      </c>
      <c r="I782" s="60" t="s">
        <v>2982</v>
      </c>
      <c r="J782" s="60" t="s">
        <v>2992</v>
      </c>
      <c r="K782" s="60" t="s">
        <v>104</v>
      </c>
      <c r="L782" s="242" t="s">
        <v>105</v>
      </c>
      <c r="M782" s="60" t="s">
        <v>121</v>
      </c>
      <c r="N782" s="262" t="s">
        <v>83</v>
      </c>
      <c r="O782" s="262" t="s">
        <v>107</v>
      </c>
      <c r="P782" s="60" t="s">
        <v>108</v>
      </c>
      <c r="Q782" s="263" t="s">
        <v>1094</v>
      </c>
      <c r="R782" s="60" t="s">
        <v>110</v>
      </c>
      <c r="S782" s="262" t="s">
        <v>107</v>
      </c>
      <c r="T782" s="60" t="s">
        <v>122</v>
      </c>
      <c r="U782" s="60" t="s">
        <v>112</v>
      </c>
      <c r="V782" s="264">
        <v>60</v>
      </c>
      <c r="W782" s="60" t="s">
        <v>113</v>
      </c>
      <c r="X782" s="262"/>
      <c r="Y782" s="262"/>
      <c r="Z782" s="262"/>
      <c r="AA782" s="265">
        <v>30</v>
      </c>
      <c r="AB782" s="266">
        <v>60</v>
      </c>
      <c r="AC782" s="266">
        <v>10</v>
      </c>
      <c r="AD782" s="267" t="s">
        <v>114</v>
      </c>
      <c r="AE782" s="268" t="s">
        <v>115</v>
      </c>
      <c r="AF782" s="269">
        <v>190</v>
      </c>
      <c r="AG782" s="270">
        <v>655</v>
      </c>
      <c r="AH782" s="248">
        <f t="shared" si="53"/>
        <v>124450</v>
      </c>
      <c r="AI782" s="249">
        <f t="shared" si="54"/>
        <v>139384</v>
      </c>
      <c r="AJ782" s="250"/>
      <c r="AK782" s="250"/>
      <c r="AL782" s="250"/>
      <c r="AM782" s="52" t="s">
        <v>116</v>
      </c>
      <c r="AN782" s="60"/>
      <c r="AO782" s="60"/>
      <c r="AP782" s="60"/>
      <c r="AQ782" s="60"/>
      <c r="AR782" s="60" t="s">
        <v>2994</v>
      </c>
      <c r="AS782" s="60"/>
      <c r="AT782" s="60"/>
      <c r="AU782" s="60"/>
      <c r="AV782" s="90"/>
      <c r="AW782" s="90"/>
      <c r="AX782" s="90"/>
      <c r="AY782" s="90"/>
      <c r="AZ782" s="252"/>
      <c r="BA782" s="252"/>
      <c r="BB782" s="252"/>
      <c r="BC782" s="50">
        <v>707</v>
      </c>
      <c r="BD782" s="252"/>
      <c r="BE782" s="252"/>
      <c r="BF782" s="252"/>
      <c r="BG782" s="252"/>
      <c r="BH782" s="252"/>
      <c r="BI782" s="252"/>
      <c r="BJ782" s="252"/>
      <c r="BK782" s="252"/>
      <c r="BL782" s="252"/>
      <c r="BM782" s="252"/>
      <c r="BN782" s="252"/>
      <c r="BO782" s="252"/>
      <c r="BP782" s="252"/>
      <c r="BQ782" s="252"/>
      <c r="BR782" s="252"/>
      <c r="BS782" s="252"/>
      <c r="BT782" s="252"/>
      <c r="BU782" s="252"/>
      <c r="BV782" s="252"/>
      <c r="BW782" s="252"/>
      <c r="BX782" s="252"/>
      <c r="BY782" s="252"/>
      <c r="BZ782" s="252"/>
      <c r="CA782" s="252"/>
      <c r="CB782" s="252"/>
      <c r="CC782" s="252"/>
      <c r="CD782" s="252"/>
      <c r="CE782" s="252"/>
      <c r="CF782" s="252"/>
      <c r="CG782" s="252"/>
      <c r="CH782" s="252"/>
      <c r="CI782" s="252"/>
      <c r="CJ782" s="252"/>
      <c r="CK782" s="252"/>
      <c r="CL782" s="252"/>
      <c r="CM782" s="252"/>
      <c r="CN782" s="252"/>
      <c r="CO782" s="252"/>
      <c r="CP782" s="252"/>
      <c r="CQ782" s="252"/>
      <c r="CR782" s="252"/>
      <c r="CS782" s="252"/>
      <c r="CT782" s="252"/>
      <c r="CU782" s="252"/>
      <c r="CV782" s="252"/>
      <c r="CW782" s="252"/>
      <c r="CX782" s="252"/>
      <c r="CY782" s="252"/>
      <c r="CZ782" s="252"/>
      <c r="DA782" s="252"/>
      <c r="DB782" s="252"/>
      <c r="DC782" s="252"/>
      <c r="DD782" s="252"/>
      <c r="DE782" s="252"/>
      <c r="DF782" s="252"/>
      <c r="DG782" s="252"/>
      <c r="DH782" s="252"/>
      <c r="DI782" s="252"/>
      <c r="DJ782" s="252"/>
      <c r="DK782" s="252"/>
      <c r="DL782" s="252"/>
      <c r="DM782" s="252"/>
      <c r="DN782" s="252"/>
      <c r="DO782" s="252"/>
      <c r="DP782" s="252"/>
      <c r="DQ782" s="252"/>
      <c r="DR782" s="252"/>
      <c r="DS782" s="252"/>
      <c r="DT782" s="252"/>
      <c r="DU782" s="252"/>
      <c r="DV782" s="252"/>
      <c r="DW782" s="252"/>
      <c r="DX782" s="252"/>
      <c r="DY782" s="252"/>
      <c r="DZ782" s="252"/>
      <c r="EA782" s="252"/>
      <c r="EB782" s="252"/>
      <c r="EC782" s="252"/>
      <c r="ED782" s="252"/>
      <c r="EE782" s="252"/>
      <c r="EF782" s="252"/>
      <c r="EG782" s="252"/>
      <c r="EH782" s="252"/>
      <c r="EI782" s="252"/>
      <c r="EJ782" s="252"/>
      <c r="EK782" s="252"/>
      <c r="EL782" s="252"/>
      <c r="EM782" s="252"/>
      <c r="EN782" s="252"/>
      <c r="EO782" s="252"/>
      <c r="EP782" s="252"/>
      <c r="EQ782" s="252"/>
      <c r="ER782" s="252"/>
      <c r="ES782" s="252"/>
      <c r="ET782" s="252"/>
      <c r="EU782" s="252"/>
      <c r="EV782" s="252"/>
      <c r="EW782" s="252"/>
      <c r="EX782" s="252"/>
      <c r="EY782" s="252"/>
      <c r="EZ782" s="252"/>
      <c r="FA782" s="252"/>
      <c r="FB782" s="252"/>
      <c r="FC782" s="252"/>
      <c r="FD782" s="252"/>
      <c r="FE782" s="252"/>
      <c r="FF782" s="252"/>
      <c r="FG782" s="252"/>
      <c r="FH782" s="252"/>
      <c r="FI782" s="252"/>
      <c r="FJ782" s="252"/>
      <c r="FK782" s="252"/>
      <c r="FL782" s="252"/>
      <c r="FM782" s="252"/>
      <c r="FN782" s="252"/>
      <c r="FO782" s="252"/>
      <c r="FP782" s="252"/>
      <c r="FQ782" s="252"/>
      <c r="FR782" s="252"/>
      <c r="FS782" s="252"/>
      <c r="FT782" s="252"/>
      <c r="FU782" s="252"/>
      <c r="FV782" s="252"/>
      <c r="FW782" s="252"/>
      <c r="FX782" s="252"/>
      <c r="FY782" s="252"/>
      <c r="FZ782" s="252"/>
      <c r="GA782" s="252"/>
      <c r="GB782" s="252"/>
      <c r="GC782" s="252"/>
      <c r="GD782" s="252"/>
      <c r="GE782" s="252"/>
      <c r="GF782" s="252"/>
      <c r="GG782" s="252"/>
      <c r="GH782" s="252"/>
      <c r="GI782" s="252"/>
      <c r="GJ782" s="252"/>
      <c r="GK782" s="252"/>
      <c r="GL782" s="252"/>
      <c r="GM782" s="252"/>
      <c r="GN782" s="252"/>
      <c r="GO782" s="252"/>
      <c r="GP782" s="252"/>
      <c r="GQ782" s="252"/>
      <c r="GR782" s="252"/>
      <c r="GS782" s="252"/>
      <c r="GT782" s="252"/>
      <c r="GU782" s="252"/>
      <c r="GV782" s="252"/>
      <c r="GW782" s="252"/>
      <c r="GX782" s="252"/>
      <c r="GY782" s="252"/>
      <c r="GZ782" s="252"/>
      <c r="HA782" s="252"/>
      <c r="HB782" s="252"/>
      <c r="HC782" s="252"/>
      <c r="HD782" s="252"/>
      <c r="HE782" s="252"/>
      <c r="HF782" s="252"/>
      <c r="HG782" s="252"/>
      <c r="HH782" s="252"/>
      <c r="HI782" s="252"/>
      <c r="HJ782" s="252"/>
      <c r="HK782" s="252"/>
      <c r="HL782" s="252"/>
      <c r="HM782" s="252"/>
      <c r="HN782" s="252"/>
      <c r="HO782" s="252"/>
      <c r="HP782" s="252"/>
      <c r="HQ782" s="252"/>
      <c r="HR782" s="252"/>
      <c r="HS782" s="252"/>
      <c r="HT782" s="252"/>
      <c r="HU782" s="252"/>
      <c r="HV782" s="252"/>
      <c r="HW782" s="252"/>
      <c r="HX782" s="252"/>
      <c r="HY782" s="252"/>
      <c r="HZ782" s="252"/>
      <c r="IA782" s="252"/>
      <c r="IB782" s="252"/>
      <c r="IC782" s="252"/>
      <c r="ID782" s="252"/>
      <c r="IE782" s="252"/>
      <c r="IF782" s="252"/>
      <c r="IG782" s="252"/>
      <c r="IH782" s="252"/>
      <c r="II782" s="252"/>
      <c r="IJ782" s="252"/>
      <c r="IK782" s="252"/>
      <c r="IL782" s="252"/>
      <c r="IM782" s="252"/>
      <c r="IN782" s="252"/>
      <c r="IO782" s="252"/>
      <c r="IP782" s="252"/>
      <c r="IQ782" s="252"/>
      <c r="IR782" s="252"/>
      <c r="IS782" s="252"/>
      <c r="IT782" s="252"/>
      <c r="IU782" s="252"/>
      <c r="IV782" s="252"/>
      <c r="IW782" s="252"/>
    </row>
    <row r="783" spans="1:257" ht="12.95" customHeight="1">
      <c r="A783" s="76" t="s">
        <v>2136</v>
      </c>
      <c r="B783" s="460"/>
      <c r="C783" s="460"/>
      <c r="D783" s="209">
        <v>210001298</v>
      </c>
      <c r="E783" s="474" t="s">
        <v>1283</v>
      </c>
      <c r="F783" s="477">
        <v>22100417</v>
      </c>
      <c r="G783" s="241"/>
      <c r="H783" s="241" t="s">
        <v>2981</v>
      </c>
      <c r="I783" s="38" t="s">
        <v>2982</v>
      </c>
      <c r="J783" s="241" t="s">
        <v>2983</v>
      </c>
      <c r="K783" s="241" t="s">
        <v>104</v>
      </c>
      <c r="L783" s="242"/>
      <c r="M783" s="241" t="s">
        <v>121</v>
      </c>
      <c r="N783" s="243" t="s">
        <v>83</v>
      </c>
      <c r="O783" s="243" t="s">
        <v>107</v>
      </c>
      <c r="P783" s="241" t="s">
        <v>108</v>
      </c>
      <c r="Q783" s="262" t="s">
        <v>1094</v>
      </c>
      <c r="R783" s="241" t="s">
        <v>110</v>
      </c>
      <c r="S783" s="243" t="s">
        <v>107</v>
      </c>
      <c r="T783" s="241" t="s">
        <v>122</v>
      </c>
      <c r="U783" s="241" t="s">
        <v>112</v>
      </c>
      <c r="V783" s="243">
        <v>60</v>
      </c>
      <c r="W783" s="38" t="s">
        <v>113</v>
      </c>
      <c r="X783" s="243"/>
      <c r="Y783" s="243"/>
      <c r="Z783" s="243"/>
      <c r="AA783" s="244">
        <v>30</v>
      </c>
      <c r="AB783" s="245">
        <v>60</v>
      </c>
      <c r="AC783" s="245">
        <v>10</v>
      </c>
      <c r="AD783" s="246" t="s">
        <v>114</v>
      </c>
      <c r="AE783" s="241" t="s">
        <v>115</v>
      </c>
      <c r="AF783" s="247">
        <v>9</v>
      </c>
      <c r="AG783" s="104">
        <v>1370</v>
      </c>
      <c r="AH783" s="248">
        <v>0</v>
      </c>
      <c r="AI783" s="249">
        <f t="shared" si="54"/>
        <v>0</v>
      </c>
      <c r="AJ783" s="250"/>
      <c r="AK783" s="250"/>
      <c r="AL783" s="250"/>
      <c r="AM783" s="251" t="s">
        <v>116</v>
      </c>
      <c r="AN783" s="241"/>
      <c r="AO783" s="241"/>
      <c r="AP783" s="241"/>
      <c r="AQ783" s="241"/>
      <c r="AR783" s="38" t="s">
        <v>2995</v>
      </c>
      <c r="AS783" s="241"/>
      <c r="AT783" s="241"/>
      <c r="AU783" s="241"/>
      <c r="AV783" s="90"/>
      <c r="AW783" s="90"/>
      <c r="AX783" s="90"/>
      <c r="AY783" s="90"/>
      <c r="AZ783" s="252"/>
      <c r="BA783" s="252"/>
      <c r="BB783" s="252"/>
      <c r="BC783" s="50">
        <v>708</v>
      </c>
      <c r="BD783" s="252"/>
      <c r="BE783" s="252"/>
      <c r="BF783" s="252"/>
      <c r="BG783" s="252"/>
      <c r="BH783" s="252"/>
      <c r="BI783" s="252"/>
      <c r="BJ783" s="252"/>
      <c r="BK783" s="252"/>
      <c r="BL783" s="252"/>
      <c r="BM783" s="252"/>
      <c r="BN783" s="252"/>
      <c r="BO783" s="252"/>
      <c r="BP783" s="252"/>
      <c r="BQ783" s="252"/>
      <c r="BR783" s="252"/>
      <c r="BS783" s="252"/>
      <c r="BT783" s="252"/>
      <c r="BU783" s="252"/>
      <c r="BV783" s="252"/>
      <c r="BW783" s="252"/>
      <c r="BX783" s="252"/>
      <c r="BY783" s="252"/>
      <c r="BZ783" s="252"/>
      <c r="CA783" s="252"/>
      <c r="CB783" s="252"/>
      <c r="CC783" s="252"/>
      <c r="CD783" s="252"/>
      <c r="CE783" s="252"/>
      <c r="CF783" s="252"/>
      <c r="CG783" s="252"/>
      <c r="CH783" s="252"/>
      <c r="CI783" s="252"/>
      <c r="CJ783" s="252"/>
      <c r="CK783" s="252"/>
      <c r="CL783" s="252"/>
      <c r="CM783" s="252"/>
      <c r="CN783" s="252"/>
      <c r="CO783" s="252"/>
      <c r="CP783" s="252"/>
      <c r="CQ783" s="252"/>
      <c r="CR783" s="252"/>
      <c r="CS783" s="252"/>
      <c r="CT783" s="252"/>
      <c r="CU783" s="252"/>
      <c r="CV783" s="252"/>
      <c r="CW783" s="252"/>
      <c r="CX783" s="252"/>
      <c r="CY783" s="252"/>
      <c r="CZ783" s="252"/>
      <c r="DA783" s="252"/>
      <c r="DB783" s="252"/>
      <c r="DC783" s="252"/>
      <c r="DD783" s="252"/>
      <c r="DE783" s="252"/>
      <c r="DF783" s="252"/>
      <c r="DG783" s="252"/>
      <c r="DH783" s="252"/>
      <c r="DI783" s="252"/>
      <c r="DJ783" s="252"/>
      <c r="DK783" s="252"/>
      <c r="DL783" s="252"/>
      <c r="DM783" s="252"/>
      <c r="DN783" s="252"/>
      <c r="DO783" s="252"/>
      <c r="DP783" s="252"/>
      <c r="DQ783" s="252"/>
      <c r="DR783" s="252"/>
      <c r="DS783" s="252"/>
      <c r="DT783" s="252"/>
      <c r="DU783" s="252"/>
      <c r="DV783" s="252"/>
      <c r="DW783" s="252"/>
      <c r="DX783" s="252"/>
      <c r="DY783" s="252"/>
      <c r="DZ783" s="252"/>
      <c r="EA783" s="252"/>
      <c r="EB783" s="252"/>
      <c r="EC783" s="252"/>
      <c r="ED783" s="252"/>
      <c r="EE783" s="252"/>
      <c r="EF783" s="252"/>
      <c r="EG783" s="252"/>
      <c r="EH783" s="252"/>
      <c r="EI783" s="252"/>
      <c r="EJ783" s="252"/>
      <c r="EK783" s="252"/>
      <c r="EL783" s="252"/>
      <c r="EM783" s="252"/>
      <c r="EN783" s="252"/>
      <c r="EO783" s="252"/>
      <c r="EP783" s="252"/>
      <c r="EQ783" s="252"/>
      <c r="ER783" s="252"/>
      <c r="ES783" s="252"/>
      <c r="ET783" s="252"/>
      <c r="EU783" s="252"/>
      <c r="EV783" s="252"/>
      <c r="EW783" s="252"/>
      <c r="EX783" s="252"/>
      <c r="EY783" s="252"/>
      <c r="EZ783" s="252"/>
      <c r="FA783" s="252"/>
      <c r="FB783" s="252"/>
      <c r="FC783" s="252"/>
      <c r="FD783" s="252"/>
      <c r="FE783" s="252"/>
      <c r="FF783" s="252"/>
      <c r="FG783" s="252"/>
      <c r="FH783" s="252"/>
      <c r="FI783" s="252"/>
      <c r="FJ783" s="252"/>
      <c r="FK783" s="252"/>
      <c r="FL783" s="252"/>
      <c r="FM783" s="252"/>
      <c r="FN783" s="252"/>
      <c r="FO783" s="252"/>
      <c r="FP783" s="252"/>
      <c r="FQ783" s="252"/>
      <c r="FR783" s="252"/>
      <c r="FS783" s="252"/>
      <c r="FT783" s="252"/>
      <c r="FU783" s="252"/>
      <c r="FV783" s="252"/>
      <c r="FW783" s="252"/>
      <c r="FX783" s="252"/>
      <c r="FY783" s="252"/>
      <c r="FZ783" s="252"/>
      <c r="GA783" s="252"/>
      <c r="GB783" s="252"/>
      <c r="GC783" s="252"/>
      <c r="GD783" s="252"/>
      <c r="GE783" s="252"/>
      <c r="GF783" s="252"/>
      <c r="GG783" s="252"/>
      <c r="GH783" s="252"/>
      <c r="GI783" s="252"/>
      <c r="GJ783" s="252"/>
      <c r="GK783" s="252"/>
      <c r="GL783" s="252"/>
      <c r="GM783" s="252"/>
      <c r="GN783" s="252"/>
      <c r="GO783" s="252"/>
      <c r="GP783" s="252"/>
      <c r="GQ783" s="252"/>
      <c r="GR783" s="252"/>
      <c r="GS783" s="252"/>
      <c r="GT783" s="252"/>
      <c r="GU783" s="252"/>
      <c r="GV783" s="252"/>
      <c r="GW783" s="252"/>
      <c r="GX783" s="252"/>
      <c r="GY783" s="252"/>
      <c r="GZ783" s="252"/>
      <c r="HA783" s="252"/>
      <c r="HB783" s="252"/>
      <c r="HC783" s="252"/>
      <c r="HD783" s="252"/>
      <c r="HE783" s="252"/>
      <c r="HF783" s="252"/>
      <c r="HG783" s="252"/>
      <c r="HH783" s="252"/>
      <c r="HI783" s="252"/>
      <c r="HJ783" s="252"/>
      <c r="HK783" s="252"/>
      <c r="HL783" s="252"/>
      <c r="HM783" s="252"/>
      <c r="HN783" s="252"/>
      <c r="HO783" s="252"/>
      <c r="HP783" s="252"/>
      <c r="HQ783" s="252"/>
      <c r="HR783" s="252"/>
      <c r="HS783" s="252"/>
      <c r="HT783" s="252"/>
      <c r="HU783" s="252"/>
      <c r="HV783" s="252"/>
      <c r="HW783" s="252"/>
      <c r="HX783" s="252"/>
      <c r="HY783" s="252"/>
      <c r="HZ783" s="252"/>
      <c r="IA783" s="252"/>
      <c r="IB783" s="252"/>
      <c r="IC783" s="252"/>
      <c r="ID783" s="252"/>
      <c r="IE783" s="252"/>
      <c r="IF783" s="252"/>
      <c r="IG783" s="252"/>
      <c r="IH783" s="252"/>
      <c r="II783" s="252"/>
      <c r="IJ783" s="252"/>
      <c r="IK783" s="252"/>
      <c r="IL783" s="252"/>
      <c r="IM783" s="252"/>
      <c r="IN783" s="252"/>
      <c r="IO783" s="252"/>
      <c r="IP783" s="252"/>
      <c r="IQ783" s="252"/>
      <c r="IR783" s="252"/>
      <c r="IS783" s="252"/>
      <c r="IT783" s="252"/>
      <c r="IU783" s="252"/>
      <c r="IV783" s="252"/>
      <c r="IW783" s="252"/>
    </row>
    <row r="784" spans="1:257" ht="12.95" customHeight="1">
      <c r="A784" s="348" t="s">
        <v>2136</v>
      </c>
      <c r="B784" s="347"/>
      <c r="C784" s="347"/>
      <c r="D784" s="348">
        <v>210001298</v>
      </c>
      <c r="E784" s="348" t="s">
        <v>3913</v>
      </c>
      <c r="F784" s="348">
        <v>22100417</v>
      </c>
      <c r="G784" s="328"/>
      <c r="H784" s="445" t="s">
        <v>2981</v>
      </c>
      <c r="I784" s="445" t="s">
        <v>2982</v>
      </c>
      <c r="J784" s="445" t="s">
        <v>2983</v>
      </c>
      <c r="K784" s="348" t="s">
        <v>104</v>
      </c>
      <c r="L784" s="348"/>
      <c r="M784" s="327" t="s">
        <v>121</v>
      </c>
      <c r="N784" s="348" t="s">
        <v>83</v>
      </c>
      <c r="O784" s="347" t="s">
        <v>107</v>
      </c>
      <c r="P784" s="350" t="s">
        <v>108</v>
      </c>
      <c r="Q784" s="327" t="s">
        <v>1094</v>
      </c>
      <c r="R784" s="327" t="s">
        <v>110</v>
      </c>
      <c r="S784" s="347" t="s">
        <v>107</v>
      </c>
      <c r="T784" s="350" t="s">
        <v>122</v>
      </c>
      <c r="U784" s="327" t="s">
        <v>112</v>
      </c>
      <c r="V784" s="327">
        <v>60</v>
      </c>
      <c r="W784" s="327" t="s">
        <v>113</v>
      </c>
      <c r="X784" s="327"/>
      <c r="Y784" s="327"/>
      <c r="Z784" s="327"/>
      <c r="AA784" s="579">
        <v>30</v>
      </c>
      <c r="AB784" s="327">
        <v>60</v>
      </c>
      <c r="AC784" s="579">
        <v>10</v>
      </c>
      <c r="AD784" s="327" t="s">
        <v>114</v>
      </c>
      <c r="AE784" s="327" t="s">
        <v>115</v>
      </c>
      <c r="AF784" s="591">
        <v>245</v>
      </c>
      <c r="AG784" s="597">
        <v>1370</v>
      </c>
      <c r="AH784" s="602">
        <f t="shared" ref="AH784:AH793" si="55">AF784*AG784</f>
        <v>335650</v>
      </c>
      <c r="AI784" s="616">
        <f t="shared" si="54"/>
        <v>375928.00000000006</v>
      </c>
      <c r="AJ784" s="349"/>
      <c r="AK784" s="349"/>
      <c r="AL784" s="349"/>
      <c r="AM784" s="637" t="s">
        <v>116</v>
      </c>
      <c r="AN784" s="644"/>
      <c r="AO784" s="644"/>
      <c r="AP784" s="327"/>
      <c r="AQ784" s="327"/>
      <c r="AR784" s="327" t="s">
        <v>2995</v>
      </c>
      <c r="AS784" s="328"/>
      <c r="AT784" s="327"/>
      <c r="AU784" s="327"/>
      <c r="AV784" s="327"/>
      <c r="AW784" s="327"/>
      <c r="AX784" s="327"/>
      <c r="AY784" s="327"/>
      <c r="AZ784" s="680"/>
      <c r="BA784" s="329"/>
      <c r="BB784" s="446" t="e">
        <f>VLOOKUP(#REF!,E1:BC781,52,0)</f>
        <v>#REF!</v>
      </c>
      <c r="BC784" s="446" t="e">
        <f>BB784+0.5</f>
        <v>#REF!</v>
      </c>
      <c r="BD784" s="329"/>
      <c r="BE784" s="329"/>
      <c r="BF784" s="329"/>
      <c r="BG784" s="329"/>
      <c r="BH784" s="329"/>
      <c r="BI784" s="329"/>
      <c r="BJ784" s="329"/>
      <c r="BK784" s="329"/>
      <c r="BL784" s="329"/>
      <c r="BM784" s="329"/>
      <c r="BN784" s="329"/>
      <c r="BO784" s="329"/>
      <c r="BP784" s="329"/>
      <c r="BQ784" s="329"/>
      <c r="BR784" s="329"/>
      <c r="BS784" s="329"/>
      <c r="BT784" s="329"/>
      <c r="BU784" s="329"/>
      <c r="BV784" s="329"/>
      <c r="BW784" s="329"/>
      <c r="BX784" s="329"/>
      <c r="BY784" s="329"/>
      <c r="BZ784" s="329"/>
      <c r="CA784" s="329"/>
      <c r="CB784" s="329"/>
      <c r="CC784" s="329"/>
      <c r="CD784" s="329"/>
      <c r="CE784" s="329"/>
      <c r="CF784" s="329"/>
      <c r="CG784" s="329"/>
      <c r="CH784" s="329"/>
      <c r="CI784" s="329"/>
      <c r="CJ784" s="329"/>
      <c r="CK784" s="329"/>
      <c r="CL784" s="329"/>
      <c r="CM784" s="329"/>
      <c r="CN784" s="329"/>
      <c r="CO784" s="329"/>
      <c r="CP784" s="329"/>
      <c r="CQ784" s="329"/>
      <c r="CR784" s="329"/>
      <c r="CS784" s="329"/>
      <c r="CT784" s="329"/>
      <c r="CU784" s="329"/>
      <c r="CV784" s="329"/>
      <c r="CW784" s="329"/>
      <c r="CX784" s="329"/>
      <c r="CY784" s="329"/>
      <c r="CZ784" s="329"/>
      <c r="DA784" s="329"/>
      <c r="DB784" s="329"/>
      <c r="DC784" s="329"/>
      <c r="DD784" s="329"/>
      <c r="DE784" s="329"/>
      <c r="DF784" s="329"/>
      <c r="DG784" s="329"/>
      <c r="DH784" s="329"/>
      <c r="DI784" s="329"/>
      <c r="DJ784" s="329"/>
      <c r="DK784" s="329"/>
      <c r="DL784" s="329"/>
      <c r="DM784" s="329"/>
      <c r="DN784" s="329"/>
      <c r="DO784" s="329"/>
      <c r="DP784" s="329"/>
      <c r="DQ784" s="329"/>
      <c r="DR784" s="329"/>
      <c r="DS784" s="329"/>
      <c r="DT784" s="329"/>
      <c r="DU784" s="329"/>
      <c r="DV784" s="329"/>
      <c r="DW784" s="329"/>
      <c r="DX784" s="329"/>
      <c r="DY784" s="329"/>
      <c r="DZ784" s="329"/>
      <c r="EA784" s="329"/>
      <c r="EB784" s="329"/>
      <c r="EC784" s="329"/>
      <c r="ED784" s="329"/>
      <c r="EE784" s="329"/>
      <c r="EF784" s="329"/>
      <c r="EG784" s="329"/>
      <c r="EH784" s="329"/>
      <c r="EI784" s="329"/>
      <c r="EJ784" s="329"/>
      <c r="EK784" s="329"/>
      <c r="EL784" s="329"/>
      <c r="EM784" s="329"/>
      <c r="EN784" s="329"/>
      <c r="EO784" s="329"/>
      <c r="EP784" s="329"/>
      <c r="EQ784" s="329"/>
      <c r="ER784" s="329"/>
      <c r="ES784" s="329"/>
      <c r="ET784" s="329"/>
      <c r="EU784" s="329"/>
      <c r="EV784" s="329"/>
      <c r="EW784" s="329"/>
      <c r="EX784" s="329"/>
      <c r="EY784" s="329"/>
      <c r="EZ784" s="329"/>
      <c r="FA784" s="329"/>
      <c r="FB784" s="329"/>
      <c r="FC784" s="329"/>
      <c r="FD784" s="329"/>
      <c r="FE784" s="329"/>
      <c r="FF784" s="329"/>
      <c r="FG784" s="329"/>
      <c r="FH784" s="329"/>
      <c r="FI784" s="329"/>
      <c r="FJ784" s="329"/>
      <c r="FK784" s="329"/>
      <c r="FL784" s="329"/>
      <c r="FM784" s="329"/>
      <c r="FN784" s="329"/>
      <c r="FO784" s="329"/>
      <c r="FP784" s="329"/>
      <c r="FQ784" s="329"/>
      <c r="FR784" s="329"/>
      <c r="FS784" s="329"/>
      <c r="FT784" s="329"/>
      <c r="FU784" s="329"/>
      <c r="FV784" s="329"/>
      <c r="FW784" s="329"/>
      <c r="FX784" s="329"/>
      <c r="FY784" s="329"/>
      <c r="FZ784" s="329"/>
      <c r="GA784" s="329"/>
      <c r="GB784" s="329"/>
      <c r="GC784" s="329"/>
      <c r="GD784" s="329"/>
      <c r="GE784" s="329"/>
      <c r="GF784" s="329"/>
      <c r="GG784" s="329"/>
      <c r="GH784" s="329"/>
      <c r="GI784" s="329"/>
      <c r="GJ784" s="329"/>
      <c r="GK784" s="329"/>
      <c r="GL784" s="329"/>
      <c r="GM784" s="329"/>
      <c r="GN784" s="329"/>
      <c r="GO784" s="329"/>
      <c r="GP784" s="329"/>
      <c r="GQ784" s="329"/>
      <c r="GR784" s="329"/>
      <c r="GS784" s="329"/>
      <c r="GT784" s="329"/>
      <c r="GU784" s="329"/>
      <c r="GV784" s="329"/>
      <c r="GW784" s="329"/>
      <c r="GX784" s="329"/>
      <c r="GY784" s="329"/>
      <c r="GZ784" s="329"/>
      <c r="HA784" s="329"/>
      <c r="HB784" s="329"/>
      <c r="HC784" s="329"/>
      <c r="HD784" s="329"/>
      <c r="HE784" s="329"/>
      <c r="HF784" s="329"/>
      <c r="HG784" s="329"/>
      <c r="HH784" s="329"/>
      <c r="HI784" s="329"/>
      <c r="HJ784" s="329"/>
      <c r="HK784" s="329"/>
      <c r="HL784" s="329"/>
      <c r="HM784" s="329"/>
      <c r="HN784" s="329"/>
      <c r="HO784" s="329"/>
      <c r="HP784" s="329"/>
      <c r="HQ784" s="329"/>
      <c r="HR784" s="329"/>
      <c r="HS784" s="329"/>
      <c r="HT784" s="329"/>
      <c r="HU784" s="329"/>
      <c r="HV784" s="329"/>
      <c r="HW784" s="329"/>
      <c r="HX784" s="329"/>
      <c r="HY784" s="329"/>
      <c r="HZ784" s="329"/>
      <c r="IA784" s="329"/>
      <c r="IB784" s="329"/>
      <c r="IC784" s="329"/>
      <c r="ID784" s="329"/>
      <c r="IE784" s="329"/>
      <c r="IF784" s="329"/>
      <c r="IG784" s="329"/>
      <c r="IH784" s="329"/>
      <c r="II784" s="329"/>
      <c r="IJ784" s="329"/>
      <c r="IK784" s="329"/>
      <c r="IL784" s="329"/>
      <c r="IM784" s="329"/>
      <c r="IN784" s="329"/>
      <c r="IO784" s="329"/>
      <c r="IP784" s="329"/>
      <c r="IQ784" s="329"/>
      <c r="IR784" s="329"/>
      <c r="IS784" s="329"/>
      <c r="IT784" s="329"/>
      <c r="IU784" s="329"/>
      <c r="IV784" s="329"/>
      <c r="IW784" s="329"/>
    </row>
    <row r="785" spans="1:257" ht="12.95" customHeight="1">
      <c r="A785" s="76" t="s">
        <v>2136</v>
      </c>
      <c r="B785" s="460"/>
      <c r="C785" s="460"/>
      <c r="D785" s="209">
        <v>210011633</v>
      </c>
      <c r="E785" s="474" t="s">
        <v>1286</v>
      </c>
      <c r="F785" s="477">
        <v>22100418</v>
      </c>
      <c r="G785" s="241"/>
      <c r="H785" s="241" t="s">
        <v>2981</v>
      </c>
      <c r="I785" s="38" t="s">
        <v>2982</v>
      </c>
      <c r="J785" s="241" t="s">
        <v>2983</v>
      </c>
      <c r="K785" s="241" t="s">
        <v>104</v>
      </c>
      <c r="L785" s="242"/>
      <c r="M785" s="241" t="s">
        <v>121</v>
      </c>
      <c r="N785" s="243" t="s">
        <v>83</v>
      </c>
      <c r="O785" s="243" t="s">
        <v>107</v>
      </c>
      <c r="P785" s="241" t="s">
        <v>108</v>
      </c>
      <c r="Q785" s="262" t="s">
        <v>1094</v>
      </c>
      <c r="R785" s="241" t="s">
        <v>110</v>
      </c>
      <c r="S785" s="243" t="s">
        <v>107</v>
      </c>
      <c r="T785" s="241" t="s">
        <v>122</v>
      </c>
      <c r="U785" s="241" t="s">
        <v>112</v>
      </c>
      <c r="V785" s="243">
        <v>60</v>
      </c>
      <c r="W785" s="38" t="s">
        <v>113</v>
      </c>
      <c r="X785" s="243"/>
      <c r="Y785" s="243"/>
      <c r="Z785" s="243"/>
      <c r="AA785" s="244">
        <v>30</v>
      </c>
      <c r="AB785" s="245">
        <v>60</v>
      </c>
      <c r="AC785" s="245">
        <v>10</v>
      </c>
      <c r="AD785" s="246" t="s">
        <v>114</v>
      </c>
      <c r="AE785" s="241" t="s">
        <v>115</v>
      </c>
      <c r="AF785" s="247">
        <v>245</v>
      </c>
      <c r="AG785" s="104">
        <v>1433.33</v>
      </c>
      <c r="AH785" s="248">
        <f t="shared" si="55"/>
        <v>351165.85</v>
      </c>
      <c r="AI785" s="249">
        <f t="shared" si="54"/>
        <v>393305.75200000004</v>
      </c>
      <c r="AJ785" s="250"/>
      <c r="AK785" s="250"/>
      <c r="AL785" s="250"/>
      <c r="AM785" s="251" t="s">
        <v>116</v>
      </c>
      <c r="AN785" s="241"/>
      <c r="AO785" s="241"/>
      <c r="AP785" s="241"/>
      <c r="AQ785" s="241"/>
      <c r="AR785" s="38" t="s">
        <v>2996</v>
      </c>
      <c r="AS785" s="241"/>
      <c r="AT785" s="241"/>
      <c r="AU785" s="241"/>
      <c r="AV785" s="90"/>
      <c r="AW785" s="90"/>
      <c r="AX785" s="90"/>
      <c r="AY785" s="90"/>
      <c r="AZ785" s="252"/>
      <c r="BA785" s="252"/>
      <c r="BB785" s="252"/>
      <c r="BC785" s="50">
        <v>709</v>
      </c>
      <c r="BD785" s="252"/>
      <c r="BE785" s="252"/>
      <c r="BF785" s="252"/>
      <c r="BG785" s="252"/>
      <c r="BH785" s="252"/>
      <c r="BI785" s="252"/>
      <c r="BJ785" s="252"/>
      <c r="BK785" s="252"/>
      <c r="BL785" s="252"/>
      <c r="BM785" s="252"/>
      <c r="BN785" s="252"/>
      <c r="BO785" s="252"/>
      <c r="BP785" s="252"/>
      <c r="BQ785" s="252"/>
      <c r="BR785" s="252"/>
      <c r="BS785" s="252"/>
      <c r="BT785" s="252"/>
      <c r="BU785" s="252"/>
      <c r="BV785" s="252"/>
      <c r="BW785" s="252"/>
      <c r="BX785" s="252"/>
      <c r="BY785" s="252"/>
      <c r="BZ785" s="252"/>
      <c r="CA785" s="252"/>
      <c r="CB785" s="252"/>
      <c r="CC785" s="252"/>
      <c r="CD785" s="252"/>
      <c r="CE785" s="252"/>
      <c r="CF785" s="252"/>
      <c r="CG785" s="252"/>
      <c r="CH785" s="252"/>
      <c r="CI785" s="252"/>
      <c r="CJ785" s="252"/>
      <c r="CK785" s="252"/>
      <c r="CL785" s="252"/>
      <c r="CM785" s="252"/>
      <c r="CN785" s="252"/>
      <c r="CO785" s="252"/>
      <c r="CP785" s="252"/>
      <c r="CQ785" s="252"/>
      <c r="CR785" s="252"/>
      <c r="CS785" s="252"/>
      <c r="CT785" s="252"/>
      <c r="CU785" s="252"/>
      <c r="CV785" s="252"/>
      <c r="CW785" s="252"/>
      <c r="CX785" s="252"/>
      <c r="CY785" s="252"/>
      <c r="CZ785" s="252"/>
      <c r="DA785" s="252"/>
      <c r="DB785" s="252"/>
      <c r="DC785" s="252"/>
      <c r="DD785" s="252"/>
      <c r="DE785" s="252"/>
      <c r="DF785" s="252"/>
      <c r="DG785" s="252"/>
      <c r="DH785" s="252"/>
      <c r="DI785" s="252"/>
      <c r="DJ785" s="252"/>
      <c r="DK785" s="252"/>
      <c r="DL785" s="252"/>
      <c r="DM785" s="252"/>
      <c r="DN785" s="252"/>
      <c r="DO785" s="252"/>
      <c r="DP785" s="252"/>
      <c r="DQ785" s="252"/>
      <c r="DR785" s="252"/>
      <c r="DS785" s="252"/>
      <c r="DT785" s="252"/>
      <c r="DU785" s="252"/>
      <c r="DV785" s="252"/>
      <c r="DW785" s="252"/>
      <c r="DX785" s="252"/>
      <c r="DY785" s="252"/>
      <c r="DZ785" s="252"/>
      <c r="EA785" s="252"/>
      <c r="EB785" s="252"/>
      <c r="EC785" s="252"/>
      <c r="ED785" s="252"/>
      <c r="EE785" s="252"/>
      <c r="EF785" s="252"/>
      <c r="EG785" s="252"/>
      <c r="EH785" s="252"/>
      <c r="EI785" s="252"/>
      <c r="EJ785" s="252"/>
      <c r="EK785" s="252"/>
      <c r="EL785" s="252"/>
      <c r="EM785" s="252"/>
      <c r="EN785" s="252"/>
      <c r="EO785" s="252"/>
      <c r="EP785" s="252"/>
      <c r="EQ785" s="252"/>
      <c r="ER785" s="252"/>
      <c r="ES785" s="252"/>
      <c r="ET785" s="252"/>
      <c r="EU785" s="252"/>
      <c r="EV785" s="252"/>
      <c r="EW785" s="252"/>
      <c r="EX785" s="252"/>
      <c r="EY785" s="252"/>
      <c r="EZ785" s="252"/>
      <c r="FA785" s="252"/>
      <c r="FB785" s="252"/>
      <c r="FC785" s="252"/>
      <c r="FD785" s="252"/>
      <c r="FE785" s="252"/>
      <c r="FF785" s="252"/>
      <c r="FG785" s="252"/>
      <c r="FH785" s="252"/>
      <c r="FI785" s="252"/>
      <c r="FJ785" s="252"/>
      <c r="FK785" s="252"/>
      <c r="FL785" s="252"/>
      <c r="FM785" s="252"/>
      <c r="FN785" s="252"/>
      <c r="FO785" s="252"/>
      <c r="FP785" s="252"/>
      <c r="FQ785" s="252"/>
      <c r="FR785" s="252"/>
      <c r="FS785" s="252"/>
      <c r="FT785" s="252"/>
      <c r="FU785" s="252"/>
      <c r="FV785" s="252"/>
      <c r="FW785" s="252"/>
      <c r="FX785" s="252"/>
      <c r="FY785" s="252"/>
      <c r="FZ785" s="252"/>
      <c r="GA785" s="252"/>
      <c r="GB785" s="252"/>
      <c r="GC785" s="252"/>
      <c r="GD785" s="252"/>
      <c r="GE785" s="252"/>
      <c r="GF785" s="252"/>
      <c r="GG785" s="252"/>
      <c r="GH785" s="252"/>
      <c r="GI785" s="252"/>
      <c r="GJ785" s="252"/>
      <c r="GK785" s="252"/>
      <c r="GL785" s="252"/>
      <c r="GM785" s="252"/>
      <c r="GN785" s="252"/>
      <c r="GO785" s="252"/>
      <c r="GP785" s="252"/>
      <c r="GQ785" s="252"/>
      <c r="GR785" s="252"/>
      <c r="GS785" s="252"/>
      <c r="GT785" s="252"/>
      <c r="GU785" s="252"/>
      <c r="GV785" s="252"/>
      <c r="GW785" s="252"/>
      <c r="GX785" s="252"/>
      <c r="GY785" s="252"/>
      <c r="GZ785" s="252"/>
      <c r="HA785" s="252"/>
      <c r="HB785" s="252"/>
      <c r="HC785" s="252"/>
      <c r="HD785" s="252"/>
      <c r="HE785" s="252"/>
      <c r="HF785" s="252"/>
      <c r="HG785" s="252"/>
      <c r="HH785" s="252"/>
      <c r="HI785" s="252"/>
      <c r="HJ785" s="252"/>
      <c r="HK785" s="252"/>
      <c r="HL785" s="252"/>
      <c r="HM785" s="252"/>
      <c r="HN785" s="252"/>
      <c r="HO785" s="252"/>
      <c r="HP785" s="252"/>
      <c r="HQ785" s="252"/>
      <c r="HR785" s="252"/>
      <c r="HS785" s="252"/>
      <c r="HT785" s="252"/>
      <c r="HU785" s="252"/>
      <c r="HV785" s="252"/>
      <c r="HW785" s="252"/>
      <c r="HX785" s="252"/>
      <c r="HY785" s="252"/>
      <c r="HZ785" s="252"/>
      <c r="IA785" s="252"/>
      <c r="IB785" s="252"/>
      <c r="IC785" s="252"/>
      <c r="ID785" s="252"/>
      <c r="IE785" s="252"/>
      <c r="IF785" s="252"/>
      <c r="IG785" s="252"/>
      <c r="IH785" s="252"/>
      <c r="II785" s="252"/>
      <c r="IJ785" s="252"/>
      <c r="IK785" s="252"/>
      <c r="IL785" s="252"/>
      <c r="IM785" s="252"/>
      <c r="IN785" s="252"/>
      <c r="IO785" s="252"/>
      <c r="IP785" s="252"/>
      <c r="IQ785" s="252"/>
      <c r="IR785" s="252"/>
      <c r="IS785" s="252"/>
      <c r="IT785" s="252"/>
      <c r="IU785" s="252"/>
      <c r="IV785" s="252"/>
      <c r="IW785" s="252"/>
    </row>
    <row r="786" spans="1:257" ht="12.95" customHeight="1">
      <c r="A786" s="76" t="s">
        <v>2136</v>
      </c>
      <c r="B786" s="460"/>
      <c r="C786" s="460"/>
      <c r="D786" s="209">
        <v>210011632</v>
      </c>
      <c r="E786" s="474" t="s">
        <v>1287</v>
      </c>
      <c r="F786" s="477">
        <v>22100419</v>
      </c>
      <c r="G786" s="241"/>
      <c r="H786" s="498" t="s">
        <v>2997</v>
      </c>
      <c r="I786" s="64" t="s">
        <v>2982</v>
      </c>
      <c r="J786" s="498" t="s">
        <v>2983</v>
      </c>
      <c r="K786" s="241" t="s">
        <v>104</v>
      </c>
      <c r="L786" s="242"/>
      <c r="M786" s="241" t="s">
        <v>121</v>
      </c>
      <c r="N786" s="243" t="s">
        <v>83</v>
      </c>
      <c r="O786" s="243" t="s">
        <v>107</v>
      </c>
      <c r="P786" s="241" t="s">
        <v>108</v>
      </c>
      <c r="Q786" s="262" t="s">
        <v>1094</v>
      </c>
      <c r="R786" s="241" t="s">
        <v>110</v>
      </c>
      <c r="S786" s="243" t="s">
        <v>107</v>
      </c>
      <c r="T786" s="241" t="s">
        <v>122</v>
      </c>
      <c r="U786" s="241" t="s">
        <v>112</v>
      </c>
      <c r="V786" s="243">
        <v>60</v>
      </c>
      <c r="W786" s="38" t="s">
        <v>113</v>
      </c>
      <c r="X786" s="243"/>
      <c r="Y786" s="243"/>
      <c r="Z786" s="243"/>
      <c r="AA786" s="244">
        <v>30</v>
      </c>
      <c r="AB786" s="245">
        <v>60</v>
      </c>
      <c r="AC786" s="245">
        <v>10</v>
      </c>
      <c r="AD786" s="246" t="s">
        <v>114</v>
      </c>
      <c r="AE786" s="241" t="s">
        <v>115</v>
      </c>
      <c r="AF786" s="247">
        <v>245</v>
      </c>
      <c r="AG786" s="104">
        <v>1625</v>
      </c>
      <c r="AH786" s="248">
        <f t="shared" si="55"/>
        <v>398125</v>
      </c>
      <c r="AI786" s="249">
        <f t="shared" si="54"/>
        <v>445900.00000000006</v>
      </c>
      <c r="AJ786" s="250"/>
      <c r="AK786" s="250"/>
      <c r="AL786" s="250"/>
      <c r="AM786" s="251" t="s">
        <v>116</v>
      </c>
      <c r="AN786" s="241"/>
      <c r="AO786" s="241"/>
      <c r="AP786" s="241"/>
      <c r="AQ786" s="241"/>
      <c r="AR786" s="38" t="s">
        <v>2998</v>
      </c>
      <c r="AS786" s="241"/>
      <c r="AT786" s="241"/>
      <c r="AU786" s="241"/>
      <c r="AV786" s="90"/>
      <c r="AW786" s="90"/>
      <c r="AX786" s="90"/>
      <c r="AY786" s="90"/>
      <c r="AZ786" s="252"/>
      <c r="BA786" s="252"/>
      <c r="BB786" s="252"/>
      <c r="BC786" s="50">
        <v>710</v>
      </c>
      <c r="BD786" s="252"/>
      <c r="BE786" s="252"/>
      <c r="BF786" s="252"/>
      <c r="BG786" s="252"/>
      <c r="BH786" s="252"/>
      <c r="BI786" s="252"/>
      <c r="BJ786" s="252"/>
      <c r="BK786" s="252"/>
      <c r="BL786" s="252"/>
      <c r="BM786" s="252"/>
      <c r="BN786" s="252"/>
      <c r="BO786" s="252"/>
      <c r="BP786" s="252"/>
      <c r="BQ786" s="252"/>
      <c r="BR786" s="252"/>
      <c r="BS786" s="252"/>
      <c r="BT786" s="252"/>
      <c r="BU786" s="252"/>
      <c r="BV786" s="252"/>
      <c r="BW786" s="252"/>
      <c r="BX786" s="252"/>
      <c r="BY786" s="252"/>
      <c r="BZ786" s="252"/>
      <c r="CA786" s="252"/>
      <c r="CB786" s="252"/>
      <c r="CC786" s="252"/>
      <c r="CD786" s="252"/>
      <c r="CE786" s="252"/>
      <c r="CF786" s="252"/>
      <c r="CG786" s="252"/>
      <c r="CH786" s="252"/>
      <c r="CI786" s="252"/>
      <c r="CJ786" s="252"/>
      <c r="CK786" s="252"/>
      <c r="CL786" s="252"/>
      <c r="CM786" s="252"/>
      <c r="CN786" s="252"/>
      <c r="CO786" s="252"/>
      <c r="CP786" s="252"/>
      <c r="CQ786" s="252"/>
      <c r="CR786" s="252"/>
      <c r="CS786" s="252"/>
      <c r="CT786" s="252"/>
      <c r="CU786" s="252"/>
      <c r="CV786" s="252"/>
      <c r="CW786" s="252"/>
      <c r="CX786" s="252"/>
      <c r="CY786" s="252"/>
      <c r="CZ786" s="252"/>
      <c r="DA786" s="252"/>
      <c r="DB786" s="252"/>
      <c r="DC786" s="252"/>
      <c r="DD786" s="252"/>
      <c r="DE786" s="252"/>
      <c r="DF786" s="252"/>
      <c r="DG786" s="252"/>
      <c r="DH786" s="252"/>
      <c r="DI786" s="252"/>
      <c r="DJ786" s="252"/>
      <c r="DK786" s="252"/>
      <c r="DL786" s="252"/>
      <c r="DM786" s="252"/>
      <c r="DN786" s="252"/>
      <c r="DO786" s="252"/>
      <c r="DP786" s="252"/>
      <c r="DQ786" s="252"/>
      <c r="DR786" s="252"/>
      <c r="DS786" s="252"/>
      <c r="DT786" s="252"/>
      <c r="DU786" s="252"/>
      <c r="DV786" s="252"/>
      <c r="DW786" s="252"/>
      <c r="DX786" s="252"/>
      <c r="DY786" s="252"/>
      <c r="DZ786" s="252"/>
      <c r="EA786" s="252"/>
      <c r="EB786" s="252"/>
      <c r="EC786" s="252"/>
      <c r="ED786" s="252"/>
      <c r="EE786" s="252"/>
      <c r="EF786" s="252"/>
      <c r="EG786" s="252"/>
      <c r="EH786" s="252"/>
      <c r="EI786" s="252"/>
      <c r="EJ786" s="252"/>
      <c r="EK786" s="252"/>
      <c r="EL786" s="252"/>
      <c r="EM786" s="252"/>
      <c r="EN786" s="252"/>
      <c r="EO786" s="252"/>
      <c r="EP786" s="252"/>
      <c r="EQ786" s="252"/>
      <c r="ER786" s="252"/>
      <c r="ES786" s="252"/>
      <c r="ET786" s="252"/>
      <c r="EU786" s="252"/>
      <c r="EV786" s="252"/>
      <c r="EW786" s="252"/>
      <c r="EX786" s="252"/>
      <c r="EY786" s="252"/>
      <c r="EZ786" s="252"/>
      <c r="FA786" s="252"/>
      <c r="FB786" s="252"/>
      <c r="FC786" s="252"/>
      <c r="FD786" s="252"/>
      <c r="FE786" s="252"/>
      <c r="FF786" s="252"/>
      <c r="FG786" s="252"/>
      <c r="FH786" s="252"/>
      <c r="FI786" s="252"/>
      <c r="FJ786" s="252"/>
      <c r="FK786" s="252"/>
      <c r="FL786" s="252"/>
      <c r="FM786" s="252"/>
      <c r="FN786" s="252"/>
      <c r="FO786" s="252"/>
      <c r="FP786" s="252"/>
      <c r="FQ786" s="252"/>
      <c r="FR786" s="252"/>
      <c r="FS786" s="252"/>
      <c r="FT786" s="252"/>
      <c r="FU786" s="252"/>
      <c r="FV786" s="252"/>
      <c r="FW786" s="252"/>
      <c r="FX786" s="252"/>
      <c r="FY786" s="252"/>
      <c r="FZ786" s="252"/>
      <c r="GA786" s="252"/>
      <c r="GB786" s="252"/>
      <c r="GC786" s="252"/>
      <c r="GD786" s="252"/>
      <c r="GE786" s="252"/>
      <c r="GF786" s="252"/>
      <c r="GG786" s="252"/>
      <c r="GH786" s="252"/>
      <c r="GI786" s="252"/>
      <c r="GJ786" s="252"/>
      <c r="GK786" s="252"/>
      <c r="GL786" s="252"/>
      <c r="GM786" s="252"/>
      <c r="GN786" s="252"/>
      <c r="GO786" s="252"/>
      <c r="GP786" s="252"/>
      <c r="GQ786" s="252"/>
      <c r="GR786" s="252"/>
      <c r="GS786" s="252"/>
      <c r="GT786" s="252"/>
      <c r="GU786" s="252"/>
      <c r="GV786" s="252"/>
      <c r="GW786" s="252"/>
      <c r="GX786" s="252"/>
      <c r="GY786" s="252"/>
      <c r="GZ786" s="252"/>
      <c r="HA786" s="252"/>
      <c r="HB786" s="252"/>
      <c r="HC786" s="252"/>
      <c r="HD786" s="252"/>
      <c r="HE786" s="252"/>
      <c r="HF786" s="252"/>
      <c r="HG786" s="252"/>
      <c r="HH786" s="252"/>
      <c r="HI786" s="252"/>
      <c r="HJ786" s="252"/>
      <c r="HK786" s="252"/>
      <c r="HL786" s="252"/>
      <c r="HM786" s="252"/>
      <c r="HN786" s="252"/>
      <c r="HO786" s="252"/>
      <c r="HP786" s="252"/>
      <c r="HQ786" s="252"/>
      <c r="HR786" s="252"/>
      <c r="HS786" s="252"/>
      <c r="HT786" s="252"/>
      <c r="HU786" s="252"/>
      <c r="HV786" s="252"/>
      <c r="HW786" s="252"/>
      <c r="HX786" s="252"/>
      <c r="HY786" s="252"/>
      <c r="HZ786" s="252"/>
      <c r="IA786" s="252"/>
      <c r="IB786" s="252"/>
      <c r="IC786" s="252"/>
      <c r="ID786" s="252"/>
      <c r="IE786" s="252"/>
      <c r="IF786" s="252"/>
      <c r="IG786" s="252"/>
      <c r="IH786" s="252"/>
      <c r="II786" s="252"/>
      <c r="IJ786" s="252"/>
      <c r="IK786" s="252"/>
      <c r="IL786" s="252"/>
      <c r="IM786" s="252"/>
      <c r="IN786" s="252"/>
      <c r="IO786" s="252"/>
      <c r="IP786" s="252"/>
      <c r="IQ786" s="252"/>
      <c r="IR786" s="252"/>
      <c r="IS786" s="252"/>
      <c r="IT786" s="252"/>
      <c r="IU786" s="252"/>
      <c r="IV786" s="252"/>
      <c r="IW786" s="252"/>
    </row>
    <row r="787" spans="1:257" ht="12.95" customHeight="1">
      <c r="A787" s="76" t="s">
        <v>2136</v>
      </c>
      <c r="B787" s="460"/>
      <c r="C787" s="460"/>
      <c r="D787" s="209">
        <v>210011634</v>
      </c>
      <c r="E787" s="474" t="s">
        <v>1288</v>
      </c>
      <c r="F787" s="477">
        <v>22100420</v>
      </c>
      <c r="G787" s="482"/>
      <c r="H787" s="241" t="s">
        <v>2997</v>
      </c>
      <c r="I787" s="38" t="s">
        <v>2982</v>
      </c>
      <c r="J787" s="241" t="s">
        <v>2983</v>
      </c>
      <c r="K787" s="529" t="s">
        <v>104</v>
      </c>
      <c r="L787" s="242"/>
      <c r="M787" s="241" t="s">
        <v>121</v>
      </c>
      <c r="N787" s="243" t="s">
        <v>83</v>
      </c>
      <c r="O787" s="243" t="s">
        <v>107</v>
      </c>
      <c r="P787" s="241" t="s">
        <v>108</v>
      </c>
      <c r="Q787" s="262" t="s">
        <v>1094</v>
      </c>
      <c r="R787" s="241" t="s">
        <v>110</v>
      </c>
      <c r="S787" s="243" t="s">
        <v>107</v>
      </c>
      <c r="T787" s="241" t="s">
        <v>122</v>
      </c>
      <c r="U787" s="241" t="s">
        <v>112</v>
      </c>
      <c r="V787" s="243">
        <v>60</v>
      </c>
      <c r="W787" s="38" t="s">
        <v>113</v>
      </c>
      <c r="X787" s="243"/>
      <c r="Y787" s="243"/>
      <c r="Z787" s="243"/>
      <c r="AA787" s="244">
        <v>30</v>
      </c>
      <c r="AB787" s="245">
        <v>60</v>
      </c>
      <c r="AC787" s="245">
        <v>10</v>
      </c>
      <c r="AD787" s="246" t="s">
        <v>114</v>
      </c>
      <c r="AE787" s="241" t="s">
        <v>115</v>
      </c>
      <c r="AF787" s="247">
        <v>350</v>
      </c>
      <c r="AG787" s="104">
        <v>1625</v>
      </c>
      <c r="AH787" s="248">
        <f t="shared" si="55"/>
        <v>568750</v>
      </c>
      <c r="AI787" s="249">
        <f t="shared" si="54"/>
        <v>637000.00000000012</v>
      </c>
      <c r="AJ787" s="250"/>
      <c r="AK787" s="250"/>
      <c r="AL787" s="250"/>
      <c r="AM787" s="251" t="s">
        <v>116</v>
      </c>
      <c r="AN787" s="241"/>
      <c r="AO787" s="241"/>
      <c r="AP787" s="241"/>
      <c r="AQ787" s="241"/>
      <c r="AR787" s="38" t="s">
        <v>2999</v>
      </c>
      <c r="AS787" s="241"/>
      <c r="AT787" s="241"/>
      <c r="AU787" s="241"/>
      <c r="AV787" s="90"/>
      <c r="AW787" s="90"/>
      <c r="AX787" s="90"/>
      <c r="AY787" s="90"/>
      <c r="AZ787" s="252"/>
      <c r="BA787" s="252"/>
      <c r="BB787" s="252"/>
      <c r="BC787" s="50">
        <v>711</v>
      </c>
      <c r="BD787" s="252"/>
      <c r="BE787" s="252"/>
      <c r="BF787" s="252"/>
      <c r="BG787" s="252"/>
      <c r="BH787" s="252"/>
      <c r="BI787" s="252"/>
      <c r="BJ787" s="252"/>
      <c r="BK787" s="252"/>
      <c r="BL787" s="252"/>
      <c r="BM787" s="252"/>
      <c r="BN787" s="252"/>
      <c r="BO787" s="252"/>
      <c r="BP787" s="252"/>
      <c r="BQ787" s="252"/>
      <c r="BR787" s="252"/>
      <c r="BS787" s="252"/>
      <c r="BT787" s="252"/>
      <c r="BU787" s="252"/>
      <c r="BV787" s="252"/>
      <c r="BW787" s="252"/>
      <c r="BX787" s="252"/>
      <c r="BY787" s="252"/>
      <c r="BZ787" s="252"/>
      <c r="CA787" s="252"/>
      <c r="CB787" s="252"/>
      <c r="CC787" s="252"/>
      <c r="CD787" s="252"/>
      <c r="CE787" s="252"/>
      <c r="CF787" s="252"/>
      <c r="CG787" s="252"/>
      <c r="CH787" s="252"/>
      <c r="CI787" s="252"/>
      <c r="CJ787" s="252"/>
      <c r="CK787" s="252"/>
      <c r="CL787" s="252"/>
      <c r="CM787" s="252"/>
      <c r="CN787" s="252"/>
      <c r="CO787" s="252"/>
      <c r="CP787" s="252"/>
      <c r="CQ787" s="252"/>
      <c r="CR787" s="252"/>
      <c r="CS787" s="252"/>
      <c r="CT787" s="252"/>
      <c r="CU787" s="252"/>
      <c r="CV787" s="252"/>
      <c r="CW787" s="252"/>
      <c r="CX787" s="252"/>
      <c r="CY787" s="252"/>
      <c r="CZ787" s="252"/>
      <c r="DA787" s="252"/>
      <c r="DB787" s="252"/>
      <c r="DC787" s="252"/>
      <c r="DD787" s="252"/>
      <c r="DE787" s="252"/>
      <c r="DF787" s="252"/>
      <c r="DG787" s="252"/>
      <c r="DH787" s="252"/>
      <c r="DI787" s="252"/>
      <c r="DJ787" s="252"/>
      <c r="DK787" s="252"/>
      <c r="DL787" s="252"/>
      <c r="DM787" s="252"/>
      <c r="DN787" s="252"/>
      <c r="DO787" s="252"/>
      <c r="DP787" s="252"/>
      <c r="DQ787" s="252"/>
      <c r="DR787" s="252"/>
      <c r="DS787" s="252"/>
      <c r="DT787" s="252"/>
      <c r="DU787" s="252"/>
      <c r="DV787" s="252"/>
      <c r="DW787" s="252"/>
      <c r="DX787" s="252"/>
      <c r="DY787" s="252"/>
      <c r="DZ787" s="252"/>
      <c r="EA787" s="252"/>
      <c r="EB787" s="252"/>
      <c r="EC787" s="252"/>
      <c r="ED787" s="252"/>
      <c r="EE787" s="252"/>
      <c r="EF787" s="252"/>
      <c r="EG787" s="252"/>
      <c r="EH787" s="252"/>
      <c r="EI787" s="252"/>
      <c r="EJ787" s="252"/>
      <c r="EK787" s="252"/>
      <c r="EL787" s="252"/>
      <c r="EM787" s="252"/>
      <c r="EN787" s="252"/>
      <c r="EO787" s="252"/>
      <c r="EP787" s="252"/>
      <c r="EQ787" s="252"/>
      <c r="ER787" s="252"/>
      <c r="ES787" s="252"/>
      <c r="ET787" s="252"/>
      <c r="EU787" s="252"/>
      <c r="EV787" s="252"/>
      <c r="EW787" s="252"/>
      <c r="EX787" s="252"/>
      <c r="EY787" s="252"/>
      <c r="EZ787" s="252"/>
      <c r="FA787" s="252"/>
      <c r="FB787" s="252"/>
      <c r="FC787" s="252"/>
      <c r="FD787" s="252"/>
      <c r="FE787" s="252"/>
      <c r="FF787" s="252"/>
      <c r="FG787" s="252"/>
      <c r="FH787" s="252"/>
      <c r="FI787" s="252"/>
      <c r="FJ787" s="252"/>
      <c r="FK787" s="252"/>
      <c r="FL787" s="252"/>
      <c r="FM787" s="252"/>
      <c r="FN787" s="252"/>
      <c r="FO787" s="252"/>
      <c r="FP787" s="252"/>
      <c r="FQ787" s="252"/>
      <c r="FR787" s="252"/>
      <c r="FS787" s="252"/>
      <c r="FT787" s="252"/>
      <c r="FU787" s="252"/>
      <c r="FV787" s="252"/>
      <c r="FW787" s="252"/>
      <c r="FX787" s="252"/>
      <c r="FY787" s="252"/>
      <c r="FZ787" s="252"/>
      <c r="GA787" s="252"/>
      <c r="GB787" s="252"/>
      <c r="GC787" s="252"/>
      <c r="GD787" s="252"/>
      <c r="GE787" s="252"/>
      <c r="GF787" s="252"/>
      <c r="GG787" s="252"/>
      <c r="GH787" s="252"/>
      <c r="GI787" s="252"/>
      <c r="GJ787" s="252"/>
      <c r="GK787" s="252"/>
      <c r="GL787" s="252"/>
      <c r="GM787" s="252"/>
      <c r="GN787" s="252"/>
      <c r="GO787" s="252"/>
      <c r="GP787" s="252"/>
      <c r="GQ787" s="252"/>
      <c r="GR787" s="252"/>
      <c r="GS787" s="252"/>
      <c r="GT787" s="252"/>
      <c r="GU787" s="252"/>
      <c r="GV787" s="252"/>
      <c r="GW787" s="252"/>
      <c r="GX787" s="252"/>
      <c r="GY787" s="252"/>
      <c r="GZ787" s="252"/>
      <c r="HA787" s="252"/>
      <c r="HB787" s="252"/>
      <c r="HC787" s="252"/>
      <c r="HD787" s="252"/>
      <c r="HE787" s="252"/>
      <c r="HF787" s="252"/>
      <c r="HG787" s="252"/>
      <c r="HH787" s="252"/>
      <c r="HI787" s="252"/>
      <c r="HJ787" s="252"/>
      <c r="HK787" s="252"/>
      <c r="HL787" s="252"/>
      <c r="HM787" s="252"/>
      <c r="HN787" s="252"/>
      <c r="HO787" s="252"/>
      <c r="HP787" s="252"/>
      <c r="HQ787" s="252"/>
      <c r="HR787" s="252"/>
      <c r="HS787" s="252"/>
      <c r="HT787" s="252"/>
      <c r="HU787" s="252"/>
      <c r="HV787" s="252"/>
      <c r="HW787" s="252"/>
      <c r="HX787" s="252"/>
      <c r="HY787" s="252"/>
      <c r="HZ787" s="252"/>
      <c r="IA787" s="252"/>
      <c r="IB787" s="252"/>
      <c r="IC787" s="252"/>
      <c r="ID787" s="252"/>
      <c r="IE787" s="252"/>
      <c r="IF787" s="252"/>
      <c r="IG787" s="252"/>
      <c r="IH787" s="252"/>
      <c r="II787" s="252"/>
      <c r="IJ787" s="252"/>
      <c r="IK787" s="252"/>
      <c r="IL787" s="252"/>
      <c r="IM787" s="252"/>
      <c r="IN787" s="252"/>
      <c r="IO787" s="252"/>
      <c r="IP787" s="252"/>
      <c r="IQ787" s="252"/>
      <c r="IR787" s="252"/>
      <c r="IS787" s="252"/>
      <c r="IT787" s="252"/>
      <c r="IU787" s="252"/>
      <c r="IV787" s="252"/>
      <c r="IW787" s="252"/>
    </row>
    <row r="788" spans="1:257" ht="12.95" customHeight="1">
      <c r="A788" s="76" t="s">
        <v>2136</v>
      </c>
      <c r="B788" s="460"/>
      <c r="C788" s="460"/>
      <c r="D788" s="209">
        <v>210001296</v>
      </c>
      <c r="E788" s="474" t="s">
        <v>1289</v>
      </c>
      <c r="F788" s="477">
        <v>22100514</v>
      </c>
      <c r="G788" s="241"/>
      <c r="H788" s="496" t="s">
        <v>2981</v>
      </c>
      <c r="I788" s="225" t="s">
        <v>2982</v>
      </c>
      <c r="J788" s="496" t="s">
        <v>2983</v>
      </c>
      <c r="K788" s="241" t="s">
        <v>104</v>
      </c>
      <c r="L788" s="242"/>
      <c r="M788" s="241" t="s">
        <v>121</v>
      </c>
      <c r="N788" s="243" t="s">
        <v>83</v>
      </c>
      <c r="O788" s="243" t="s">
        <v>107</v>
      </c>
      <c r="P788" s="241" t="s">
        <v>108</v>
      </c>
      <c r="Q788" s="243" t="s">
        <v>2140</v>
      </c>
      <c r="R788" s="241" t="s">
        <v>110</v>
      </c>
      <c r="S788" s="243" t="s">
        <v>107</v>
      </c>
      <c r="T788" s="241" t="s">
        <v>122</v>
      </c>
      <c r="U788" s="241" t="s">
        <v>112</v>
      </c>
      <c r="V788" s="243">
        <v>60</v>
      </c>
      <c r="W788" s="38" t="s">
        <v>113</v>
      </c>
      <c r="X788" s="243"/>
      <c r="Y788" s="243"/>
      <c r="Z788" s="243"/>
      <c r="AA788" s="244">
        <v>30</v>
      </c>
      <c r="AB788" s="245">
        <v>60</v>
      </c>
      <c r="AC788" s="245">
        <v>10</v>
      </c>
      <c r="AD788" s="246" t="s">
        <v>114</v>
      </c>
      <c r="AE788" s="241" t="s">
        <v>115</v>
      </c>
      <c r="AF788" s="247">
        <v>400</v>
      </c>
      <c r="AG788" s="104">
        <v>1376.67</v>
      </c>
      <c r="AH788" s="248">
        <f t="shared" si="55"/>
        <v>550668</v>
      </c>
      <c r="AI788" s="249">
        <f t="shared" si="54"/>
        <v>616748.16</v>
      </c>
      <c r="AJ788" s="250"/>
      <c r="AK788" s="250"/>
      <c r="AL788" s="250"/>
      <c r="AM788" s="251" t="s">
        <v>116</v>
      </c>
      <c r="AN788" s="241"/>
      <c r="AO788" s="241"/>
      <c r="AP788" s="241"/>
      <c r="AQ788" s="241"/>
      <c r="AR788" s="38" t="s">
        <v>3000</v>
      </c>
      <c r="AS788" s="241"/>
      <c r="AT788" s="241"/>
      <c r="AU788" s="241"/>
      <c r="AV788" s="90"/>
      <c r="AW788" s="90"/>
      <c r="AX788" s="90"/>
      <c r="AY788" s="90"/>
      <c r="AZ788" s="252"/>
      <c r="BA788" s="252"/>
      <c r="BB788" s="252"/>
      <c r="BC788" s="50">
        <v>712</v>
      </c>
      <c r="BD788" s="252"/>
      <c r="BE788" s="252"/>
      <c r="BF788" s="252"/>
      <c r="BG788" s="252"/>
      <c r="BH788" s="252"/>
      <c r="BI788" s="252"/>
      <c r="BJ788" s="252"/>
      <c r="BK788" s="252"/>
      <c r="BL788" s="252"/>
      <c r="BM788" s="252"/>
      <c r="BN788" s="252"/>
      <c r="BO788" s="252"/>
      <c r="BP788" s="252"/>
      <c r="BQ788" s="252"/>
      <c r="BR788" s="252"/>
      <c r="BS788" s="252"/>
      <c r="BT788" s="252"/>
      <c r="BU788" s="252"/>
      <c r="BV788" s="252"/>
      <c r="BW788" s="252"/>
      <c r="BX788" s="252"/>
      <c r="BY788" s="252"/>
      <c r="BZ788" s="252"/>
      <c r="CA788" s="252"/>
      <c r="CB788" s="252"/>
      <c r="CC788" s="252"/>
      <c r="CD788" s="252"/>
      <c r="CE788" s="252"/>
      <c r="CF788" s="252"/>
      <c r="CG788" s="252"/>
      <c r="CH788" s="252"/>
      <c r="CI788" s="252"/>
      <c r="CJ788" s="252"/>
      <c r="CK788" s="252"/>
      <c r="CL788" s="252"/>
      <c r="CM788" s="252"/>
      <c r="CN788" s="252"/>
      <c r="CO788" s="252"/>
      <c r="CP788" s="252"/>
      <c r="CQ788" s="252"/>
      <c r="CR788" s="252"/>
      <c r="CS788" s="252"/>
      <c r="CT788" s="252"/>
      <c r="CU788" s="252"/>
      <c r="CV788" s="252"/>
      <c r="CW788" s="252"/>
      <c r="CX788" s="252"/>
      <c r="CY788" s="252"/>
      <c r="CZ788" s="252"/>
      <c r="DA788" s="252"/>
      <c r="DB788" s="252"/>
      <c r="DC788" s="252"/>
      <c r="DD788" s="252"/>
      <c r="DE788" s="252"/>
      <c r="DF788" s="252"/>
      <c r="DG788" s="252"/>
      <c r="DH788" s="252"/>
      <c r="DI788" s="252"/>
      <c r="DJ788" s="252"/>
      <c r="DK788" s="252"/>
      <c r="DL788" s="252"/>
      <c r="DM788" s="252"/>
      <c r="DN788" s="252"/>
      <c r="DO788" s="252"/>
      <c r="DP788" s="252"/>
      <c r="DQ788" s="252"/>
      <c r="DR788" s="252"/>
      <c r="DS788" s="252"/>
      <c r="DT788" s="252"/>
      <c r="DU788" s="252"/>
      <c r="DV788" s="252"/>
      <c r="DW788" s="252"/>
      <c r="DX788" s="252"/>
      <c r="DY788" s="252"/>
      <c r="DZ788" s="252"/>
      <c r="EA788" s="252"/>
      <c r="EB788" s="252"/>
      <c r="EC788" s="252"/>
      <c r="ED788" s="252"/>
      <c r="EE788" s="252"/>
      <c r="EF788" s="252"/>
      <c r="EG788" s="252"/>
      <c r="EH788" s="252"/>
      <c r="EI788" s="252"/>
      <c r="EJ788" s="252"/>
      <c r="EK788" s="252"/>
      <c r="EL788" s="252"/>
      <c r="EM788" s="252"/>
      <c r="EN788" s="252"/>
      <c r="EO788" s="252"/>
      <c r="EP788" s="252"/>
      <c r="EQ788" s="252"/>
      <c r="ER788" s="252"/>
      <c r="ES788" s="252"/>
      <c r="ET788" s="252"/>
      <c r="EU788" s="252"/>
      <c r="EV788" s="252"/>
      <c r="EW788" s="252"/>
      <c r="EX788" s="252"/>
      <c r="EY788" s="252"/>
      <c r="EZ788" s="252"/>
      <c r="FA788" s="252"/>
      <c r="FB788" s="252"/>
      <c r="FC788" s="252"/>
      <c r="FD788" s="252"/>
      <c r="FE788" s="252"/>
      <c r="FF788" s="252"/>
      <c r="FG788" s="252"/>
      <c r="FH788" s="252"/>
      <c r="FI788" s="252"/>
      <c r="FJ788" s="252"/>
      <c r="FK788" s="252"/>
      <c r="FL788" s="252"/>
      <c r="FM788" s="252"/>
      <c r="FN788" s="252"/>
      <c r="FO788" s="252"/>
      <c r="FP788" s="252"/>
      <c r="FQ788" s="252"/>
      <c r="FR788" s="252"/>
      <c r="FS788" s="252"/>
      <c r="FT788" s="252"/>
      <c r="FU788" s="252"/>
      <c r="FV788" s="252"/>
      <c r="FW788" s="252"/>
      <c r="FX788" s="252"/>
      <c r="FY788" s="252"/>
      <c r="FZ788" s="252"/>
      <c r="GA788" s="252"/>
      <c r="GB788" s="252"/>
      <c r="GC788" s="252"/>
      <c r="GD788" s="252"/>
      <c r="GE788" s="252"/>
      <c r="GF788" s="252"/>
      <c r="GG788" s="252"/>
      <c r="GH788" s="252"/>
      <c r="GI788" s="252"/>
      <c r="GJ788" s="252"/>
      <c r="GK788" s="252"/>
      <c r="GL788" s="252"/>
      <c r="GM788" s="252"/>
      <c r="GN788" s="252"/>
      <c r="GO788" s="252"/>
      <c r="GP788" s="252"/>
      <c r="GQ788" s="252"/>
      <c r="GR788" s="252"/>
      <c r="GS788" s="252"/>
      <c r="GT788" s="252"/>
      <c r="GU788" s="252"/>
      <c r="GV788" s="252"/>
      <c r="GW788" s="252"/>
      <c r="GX788" s="252"/>
      <c r="GY788" s="252"/>
      <c r="GZ788" s="252"/>
      <c r="HA788" s="252"/>
      <c r="HB788" s="252"/>
      <c r="HC788" s="252"/>
      <c r="HD788" s="252"/>
      <c r="HE788" s="252"/>
      <c r="HF788" s="252"/>
      <c r="HG788" s="252"/>
      <c r="HH788" s="252"/>
      <c r="HI788" s="252"/>
      <c r="HJ788" s="252"/>
      <c r="HK788" s="252"/>
      <c r="HL788" s="252"/>
      <c r="HM788" s="252"/>
      <c r="HN788" s="252"/>
      <c r="HO788" s="252"/>
      <c r="HP788" s="252"/>
      <c r="HQ788" s="252"/>
      <c r="HR788" s="252"/>
      <c r="HS788" s="252"/>
      <c r="HT788" s="252"/>
      <c r="HU788" s="252"/>
      <c r="HV788" s="252"/>
      <c r="HW788" s="252"/>
      <c r="HX788" s="252"/>
      <c r="HY788" s="252"/>
      <c r="HZ788" s="252"/>
      <c r="IA788" s="252"/>
      <c r="IB788" s="252"/>
      <c r="IC788" s="252"/>
      <c r="ID788" s="252"/>
      <c r="IE788" s="252"/>
      <c r="IF788" s="252"/>
      <c r="IG788" s="252"/>
      <c r="IH788" s="252"/>
      <c r="II788" s="252"/>
      <c r="IJ788" s="252"/>
      <c r="IK788" s="252"/>
      <c r="IL788" s="252"/>
      <c r="IM788" s="252"/>
      <c r="IN788" s="252"/>
      <c r="IO788" s="252"/>
      <c r="IP788" s="252"/>
      <c r="IQ788" s="252"/>
      <c r="IR788" s="252"/>
      <c r="IS788" s="252"/>
      <c r="IT788" s="252"/>
      <c r="IU788" s="252"/>
      <c r="IV788" s="252"/>
      <c r="IW788" s="252"/>
    </row>
    <row r="789" spans="1:257" ht="12.95" customHeight="1">
      <c r="A789" s="76" t="s">
        <v>2136</v>
      </c>
      <c r="B789" s="460"/>
      <c r="C789" s="460"/>
      <c r="D789" s="209">
        <v>210001302</v>
      </c>
      <c r="E789" s="474" t="s">
        <v>1290</v>
      </c>
      <c r="F789" s="477">
        <v>22100516</v>
      </c>
      <c r="G789" s="241"/>
      <c r="H789" s="241" t="s">
        <v>2997</v>
      </c>
      <c r="I789" s="38" t="s">
        <v>2982</v>
      </c>
      <c r="J789" s="241" t="s">
        <v>2983</v>
      </c>
      <c r="K789" s="241" t="s">
        <v>104</v>
      </c>
      <c r="L789" s="242"/>
      <c r="M789" s="241" t="s">
        <v>121</v>
      </c>
      <c r="N789" s="243" t="s">
        <v>83</v>
      </c>
      <c r="O789" s="243" t="s">
        <v>107</v>
      </c>
      <c r="P789" s="241" t="s">
        <v>108</v>
      </c>
      <c r="Q789" s="243" t="s">
        <v>2140</v>
      </c>
      <c r="R789" s="241" t="s">
        <v>110</v>
      </c>
      <c r="S789" s="243" t="s">
        <v>107</v>
      </c>
      <c r="T789" s="241" t="s">
        <v>122</v>
      </c>
      <c r="U789" s="241" t="s">
        <v>112</v>
      </c>
      <c r="V789" s="243">
        <v>60</v>
      </c>
      <c r="W789" s="38" t="s">
        <v>113</v>
      </c>
      <c r="X789" s="243"/>
      <c r="Y789" s="243"/>
      <c r="Z789" s="243"/>
      <c r="AA789" s="244">
        <v>30</v>
      </c>
      <c r="AB789" s="245">
        <v>60</v>
      </c>
      <c r="AC789" s="245">
        <v>10</v>
      </c>
      <c r="AD789" s="246" t="s">
        <v>114</v>
      </c>
      <c r="AE789" s="241" t="s">
        <v>115</v>
      </c>
      <c r="AF789" s="247">
        <v>1232</v>
      </c>
      <c r="AG789" s="104">
        <v>1625</v>
      </c>
      <c r="AH789" s="248">
        <f t="shared" si="55"/>
        <v>2002000</v>
      </c>
      <c r="AI789" s="249">
        <f t="shared" si="54"/>
        <v>2242240</v>
      </c>
      <c r="AJ789" s="250"/>
      <c r="AK789" s="250"/>
      <c r="AL789" s="250"/>
      <c r="AM789" s="251" t="s">
        <v>116</v>
      </c>
      <c r="AN789" s="241"/>
      <c r="AO789" s="241"/>
      <c r="AP789" s="241"/>
      <c r="AQ789" s="241"/>
      <c r="AR789" s="38" t="s">
        <v>3001</v>
      </c>
      <c r="AS789" s="241"/>
      <c r="AT789" s="241"/>
      <c r="AU789" s="241"/>
      <c r="AV789" s="90"/>
      <c r="AW789" s="90"/>
      <c r="AX789" s="90"/>
      <c r="AY789" s="90"/>
      <c r="AZ789" s="252"/>
      <c r="BA789" s="252"/>
      <c r="BB789" s="252"/>
      <c r="BC789" s="50">
        <v>713</v>
      </c>
      <c r="BD789" s="252"/>
      <c r="BE789" s="252"/>
      <c r="BF789" s="252"/>
      <c r="BG789" s="252"/>
      <c r="BH789" s="252"/>
      <c r="BI789" s="252"/>
      <c r="BJ789" s="252"/>
      <c r="BK789" s="252"/>
      <c r="BL789" s="252"/>
      <c r="BM789" s="252"/>
      <c r="BN789" s="252"/>
      <c r="BO789" s="252"/>
      <c r="BP789" s="252"/>
      <c r="BQ789" s="252"/>
      <c r="BR789" s="252"/>
      <c r="BS789" s="252"/>
      <c r="BT789" s="252"/>
      <c r="BU789" s="252"/>
      <c r="BV789" s="252"/>
      <c r="BW789" s="252"/>
      <c r="BX789" s="252"/>
      <c r="BY789" s="252"/>
      <c r="BZ789" s="252"/>
      <c r="CA789" s="252"/>
      <c r="CB789" s="252"/>
      <c r="CC789" s="252"/>
      <c r="CD789" s="252"/>
      <c r="CE789" s="252"/>
      <c r="CF789" s="252"/>
      <c r="CG789" s="252"/>
      <c r="CH789" s="252"/>
      <c r="CI789" s="252"/>
      <c r="CJ789" s="252"/>
      <c r="CK789" s="252"/>
      <c r="CL789" s="252"/>
      <c r="CM789" s="252"/>
      <c r="CN789" s="252"/>
      <c r="CO789" s="252"/>
      <c r="CP789" s="252"/>
      <c r="CQ789" s="252"/>
      <c r="CR789" s="252"/>
      <c r="CS789" s="252"/>
      <c r="CT789" s="252"/>
      <c r="CU789" s="252"/>
      <c r="CV789" s="252"/>
      <c r="CW789" s="252"/>
      <c r="CX789" s="252"/>
      <c r="CY789" s="252"/>
      <c r="CZ789" s="252"/>
      <c r="DA789" s="252"/>
      <c r="DB789" s="252"/>
      <c r="DC789" s="252"/>
      <c r="DD789" s="252"/>
      <c r="DE789" s="252"/>
      <c r="DF789" s="252"/>
      <c r="DG789" s="252"/>
      <c r="DH789" s="252"/>
      <c r="DI789" s="252"/>
      <c r="DJ789" s="252"/>
      <c r="DK789" s="252"/>
      <c r="DL789" s="252"/>
      <c r="DM789" s="252"/>
      <c r="DN789" s="252"/>
      <c r="DO789" s="252"/>
      <c r="DP789" s="252"/>
      <c r="DQ789" s="252"/>
      <c r="DR789" s="252"/>
      <c r="DS789" s="252"/>
      <c r="DT789" s="252"/>
      <c r="DU789" s="252"/>
      <c r="DV789" s="252"/>
      <c r="DW789" s="252"/>
      <c r="DX789" s="252"/>
      <c r="DY789" s="252"/>
      <c r="DZ789" s="252"/>
      <c r="EA789" s="252"/>
      <c r="EB789" s="252"/>
      <c r="EC789" s="252"/>
      <c r="ED789" s="252"/>
      <c r="EE789" s="252"/>
      <c r="EF789" s="252"/>
      <c r="EG789" s="252"/>
      <c r="EH789" s="252"/>
      <c r="EI789" s="252"/>
      <c r="EJ789" s="252"/>
      <c r="EK789" s="252"/>
      <c r="EL789" s="252"/>
      <c r="EM789" s="252"/>
      <c r="EN789" s="252"/>
      <c r="EO789" s="252"/>
      <c r="EP789" s="252"/>
      <c r="EQ789" s="252"/>
      <c r="ER789" s="252"/>
      <c r="ES789" s="252"/>
      <c r="ET789" s="252"/>
      <c r="EU789" s="252"/>
      <c r="EV789" s="252"/>
      <c r="EW789" s="252"/>
      <c r="EX789" s="252"/>
      <c r="EY789" s="252"/>
      <c r="EZ789" s="252"/>
      <c r="FA789" s="252"/>
      <c r="FB789" s="252"/>
      <c r="FC789" s="252"/>
      <c r="FD789" s="252"/>
      <c r="FE789" s="252"/>
      <c r="FF789" s="252"/>
      <c r="FG789" s="252"/>
      <c r="FH789" s="252"/>
      <c r="FI789" s="252"/>
      <c r="FJ789" s="252"/>
      <c r="FK789" s="252"/>
      <c r="FL789" s="252"/>
      <c r="FM789" s="252"/>
      <c r="FN789" s="252"/>
      <c r="FO789" s="252"/>
      <c r="FP789" s="252"/>
      <c r="FQ789" s="252"/>
      <c r="FR789" s="252"/>
      <c r="FS789" s="252"/>
      <c r="FT789" s="252"/>
      <c r="FU789" s="252"/>
      <c r="FV789" s="252"/>
      <c r="FW789" s="252"/>
      <c r="FX789" s="252"/>
      <c r="FY789" s="252"/>
      <c r="FZ789" s="252"/>
      <c r="GA789" s="252"/>
      <c r="GB789" s="252"/>
      <c r="GC789" s="252"/>
      <c r="GD789" s="252"/>
      <c r="GE789" s="252"/>
      <c r="GF789" s="252"/>
      <c r="GG789" s="252"/>
      <c r="GH789" s="252"/>
      <c r="GI789" s="252"/>
      <c r="GJ789" s="252"/>
      <c r="GK789" s="252"/>
      <c r="GL789" s="252"/>
      <c r="GM789" s="252"/>
      <c r="GN789" s="252"/>
      <c r="GO789" s="252"/>
      <c r="GP789" s="252"/>
      <c r="GQ789" s="252"/>
      <c r="GR789" s="252"/>
      <c r="GS789" s="252"/>
      <c r="GT789" s="252"/>
      <c r="GU789" s="252"/>
      <c r="GV789" s="252"/>
      <c r="GW789" s="252"/>
      <c r="GX789" s="252"/>
      <c r="GY789" s="252"/>
      <c r="GZ789" s="252"/>
      <c r="HA789" s="252"/>
      <c r="HB789" s="252"/>
      <c r="HC789" s="252"/>
      <c r="HD789" s="252"/>
      <c r="HE789" s="252"/>
      <c r="HF789" s="252"/>
      <c r="HG789" s="252"/>
      <c r="HH789" s="252"/>
      <c r="HI789" s="252"/>
      <c r="HJ789" s="252"/>
      <c r="HK789" s="252"/>
      <c r="HL789" s="252"/>
      <c r="HM789" s="252"/>
      <c r="HN789" s="252"/>
      <c r="HO789" s="252"/>
      <c r="HP789" s="252"/>
      <c r="HQ789" s="252"/>
      <c r="HR789" s="252"/>
      <c r="HS789" s="252"/>
      <c r="HT789" s="252"/>
      <c r="HU789" s="252"/>
      <c r="HV789" s="252"/>
      <c r="HW789" s="252"/>
      <c r="HX789" s="252"/>
      <c r="HY789" s="252"/>
      <c r="HZ789" s="252"/>
      <c r="IA789" s="252"/>
      <c r="IB789" s="252"/>
      <c r="IC789" s="252"/>
      <c r="ID789" s="252"/>
      <c r="IE789" s="252"/>
      <c r="IF789" s="252"/>
      <c r="IG789" s="252"/>
      <c r="IH789" s="252"/>
      <c r="II789" s="252"/>
      <c r="IJ789" s="252"/>
      <c r="IK789" s="252"/>
      <c r="IL789" s="252"/>
      <c r="IM789" s="252"/>
      <c r="IN789" s="252"/>
      <c r="IO789" s="252"/>
      <c r="IP789" s="252"/>
      <c r="IQ789" s="252"/>
      <c r="IR789" s="252"/>
      <c r="IS789" s="252"/>
      <c r="IT789" s="252"/>
      <c r="IU789" s="252"/>
      <c r="IV789" s="252"/>
      <c r="IW789" s="252"/>
    </row>
    <row r="790" spans="1:257" ht="12.95" customHeight="1">
      <c r="A790" s="76" t="s">
        <v>2136</v>
      </c>
      <c r="B790" s="460"/>
      <c r="C790" s="460"/>
      <c r="D790" s="209">
        <v>210001300</v>
      </c>
      <c r="E790" s="474" t="s">
        <v>1291</v>
      </c>
      <c r="F790" s="477">
        <v>22100515</v>
      </c>
      <c r="G790" s="241"/>
      <c r="H790" s="241" t="s">
        <v>2997</v>
      </c>
      <c r="I790" s="38" t="s">
        <v>2982</v>
      </c>
      <c r="J790" s="241" t="s">
        <v>2983</v>
      </c>
      <c r="K790" s="241" t="s">
        <v>104</v>
      </c>
      <c r="L790" s="242"/>
      <c r="M790" s="241" t="s">
        <v>121</v>
      </c>
      <c r="N790" s="243" t="s">
        <v>83</v>
      </c>
      <c r="O790" s="243" t="s">
        <v>107</v>
      </c>
      <c r="P790" s="241" t="s">
        <v>108</v>
      </c>
      <c r="Q790" s="243" t="s">
        <v>2140</v>
      </c>
      <c r="R790" s="241" t="s">
        <v>110</v>
      </c>
      <c r="S790" s="243" t="s">
        <v>107</v>
      </c>
      <c r="T790" s="241" t="s">
        <v>122</v>
      </c>
      <c r="U790" s="241" t="s">
        <v>112</v>
      </c>
      <c r="V790" s="243">
        <v>60</v>
      </c>
      <c r="W790" s="38" t="s">
        <v>113</v>
      </c>
      <c r="X790" s="243"/>
      <c r="Y790" s="243"/>
      <c r="Z790" s="243"/>
      <c r="AA790" s="244">
        <v>30</v>
      </c>
      <c r="AB790" s="245">
        <v>60</v>
      </c>
      <c r="AC790" s="245">
        <v>10</v>
      </c>
      <c r="AD790" s="246" t="s">
        <v>114</v>
      </c>
      <c r="AE790" s="241" t="s">
        <v>115</v>
      </c>
      <c r="AF790" s="247">
        <v>50</v>
      </c>
      <c r="AG790" s="104">
        <v>1625</v>
      </c>
      <c r="AH790" s="248">
        <f t="shared" si="55"/>
        <v>81250</v>
      </c>
      <c r="AI790" s="249">
        <f t="shared" si="54"/>
        <v>91000.000000000015</v>
      </c>
      <c r="AJ790" s="250"/>
      <c r="AK790" s="250"/>
      <c r="AL790" s="250"/>
      <c r="AM790" s="251" t="s">
        <v>116</v>
      </c>
      <c r="AN790" s="241"/>
      <c r="AO790" s="241"/>
      <c r="AP790" s="241"/>
      <c r="AQ790" s="241"/>
      <c r="AR790" s="38" t="s">
        <v>3002</v>
      </c>
      <c r="AS790" s="241"/>
      <c r="AT790" s="241"/>
      <c r="AU790" s="241"/>
      <c r="AV790" s="90"/>
      <c r="AW790" s="90"/>
      <c r="AX790" s="90"/>
      <c r="AY790" s="90"/>
      <c r="AZ790" s="252"/>
      <c r="BA790" s="252"/>
      <c r="BB790" s="252"/>
      <c r="BC790" s="50">
        <v>714</v>
      </c>
      <c r="BD790" s="252"/>
      <c r="BE790" s="252"/>
      <c r="BF790" s="252"/>
      <c r="BG790" s="252"/>
      <c r="BH790" s="252"/>
      <c r="BI790" s="252"/>
      <c r="BJ790" s="252"/>
      <c r="BK790" s="252"/>
      <c r="BL790" s="252"/>
      <c r="BM790" s="252"/>
      <c r="BN790" s="252"/>
      <c r="BO790" s="252"/>
      <c r="BP790" s="252"/>
      <c r="BQ790" s="252"/>
      <c r="BR790" s="252"/>
      <c r="BS790" s="252"/>
      <c r="BT790" s="252"/>
      <c r="BU790" s="252"/>
      <c r="BV790" s="252"/>
      <c r="BW790" s="252"/>
      <c r="BX790" s="252"/>
      <c r="BY790" s="252"/>
      <c r="BZ790" s="252"/>
      <c r="CA790" s="252"/>
      <c r="CB790" s="252"/>
      <c r="CC790" s="252"/>
      <c r="CD790" s="252"/>
      <c r="CE790" s="252"/>
      <c r="CF790" s="252"/>
      <c r="CG790" s="252"/>
      <c r="CH790" s="252"/>
      <c r="CI790" s="252"/>
      <c r="CJ790" s="252"/>
      <c r="CK790" s="252"/>
      <c r="CL790" s="252"/>
      <c r="CM790" s="252"/>
      <c r="CN790" s="252"/>
      <c r="CO790" s="252"/>
      <c r="CP790" s="252"/>
      <c r="CQ790" s="252"/>
      <c r="CR790" s="252"/>
      <c r="CS790" s="252"/>
      <c r="CT790" s="252"/>
      <c r="CU790" s="252"/>
      <c r="CV790" s="252"/>
      <c r="CW790" s="252"/>
      <c r="CX790" s="252"/>
      <c r="CY790" s="252"/>
      <c r="CZ790" s="252"/>
      <c r="DA790" s="252"/>
      <c r="DB790" s="252"/>
      <c r="DC790" s="252"/>
      <c r="DD790" s="252"/>
      <c r="DE790" s="252"/>
      <c r="DF790" s="252"/>
      <c r="DG790" s="252"/>
      <c r="DH790" s="252"/>
      <c r="DI790" s="252"/>
      <c r="DJ790" s="252"/>
      <c r="DK790" s="252"/>
      <c r="DL790" s="252"/>
      <c r="DM790" s="252"/>
      <c r="DN790" s="252"/>
      <c r="DO790" s="252"/>
      <c r="DP790" s="252"/>
      <c r="DQ790" s="252"/>
      <c r="DR790" s="252"/>
      <c r="DS790" s="252"/>
      <c r="DT790" s="252"/>
      <c r="DU790" s="252"/>
      <c r="DV790" s="252"/>
      <c r="DW790" s="252"/>
      <c r="DX790" s="252"/>
      <c r="DY790" s="252"/>
      <c r="DZ790" s="252"/>
      <c r="EA790" s="252"/>
      <c r="EB790" s="252"/>
      <c r="EC790" s="252"/>
      <c r="ED790" s="252"/>
      <c r="EE790" s="252"/>
      <c r="EF790" s="252"/>
      <c r="EG790" s="252"/>
      <c r="EH790" s="252"/>
      <c r="EI790" s="252"/>
      <c r="EJ790" s="252"/>
      <c r="EK790" s="252"/>
      <c r="EL790" s="252"/>
      <c r="EM790" s="252"/>
      <c r="EN790" s="252"/>
      <c r="EO790" s="252"/>
      <c r="EP790" s="252"/>
      <c r="EQ790" s="252"/>
      <c r="ER790" s="252"/>
      <c r="ES790" s="252"/>
      <c r="ET790" s="252"/>
      <c r="EU790" s="252"/>
      <c r="EV790" s="252"/>
      <c r="EW790" s="252"/>
      <c r="EX790" s="252"/>
      <c r="EY790" s="252"/>
      <c r="EZ790" s="252"/>
      <c r="FA790" s="252"/>
      <c r="FB790" s="252"/>
      <c r="FC790" s="252"/>
      <c r="FD790" s="252"/>
      <c r="FE790" s="252"/>
      <c r="FF790" s="252"/>
      <c r="FG790" s="252"/>
      <c r="FH790" s="252"/>
      <c r="FI790" s="252"/>
      <c r="FJ790" s="252"/>
      <c r="FK790" s="252"/>
      <c r="FL790" s="252"/>
      <c r="FM790" s="252"/>
      <c r="FN790" s="252"/>
      <c r="FO790" s="252"/>
      <c r="FP790" s="252"/>
      <c r="FQ790" s="252"/>
      <c r="FR790" s="252"/>
      <c r="FS790" s="252"/>
      <c r="FT790" s="252"/>
      <c r="FU790" s="252"/>
      <c r="FV790" s="252"/>
      <c r="FW790" s="252"/>
      <c r="FX790" s="252"/>
      <c r="FY790" s="252"/>
      <c r="FZ790" s="252"/>
      <c r="GA790" s="252"/>
      <c r="GB790" s="252"/>
      <c r="GC790" s="252"/>
      <c r="GD790" s="252"/>
      <c r="GE790" s="252"/>
      <c r="GF790" s="252"/>
      <c r="GG790" s="252"/>
      <c r="GH790" s="252"/>
      <c r="GI790" s="252"/>
      <c r="GJ790" s="252"/>
      <c r="GK790" s="252"/>
      <c r="GL790" s="252"/>
      <c r="GM790" s="252"/>
      <c r="GN790" s="252"/>
      <c r="GO790" s="252"/>
      <c r="GP790" s="252"/>
      <c r="GQ790" s="252"/>
      <c r="GR790" s="252"/>
      <c r="GS790" s="252"/>
      <c r="GT790" s="252"/>
      <c r="GU790" s="252"/>
      <c r="GV790" s="252"/>
      <c r="GW790" s="252"/>
      <c r="GX790" s="252"/>
      <c r="GY790" s="252"/>
      <c r="GZ790" s="252"/>
      <c r="HA790" s="252"/>
      <c r="HB790" s="252"/>
      <c r="HC790" s="252"/>
      <c r="HD790" s="252"/>
      <c r="HE790" s="252"/>
      <c r="HF790" s="252"/>
      <c r="HG790" s="252"/>
      <c r="HH790" s="252"/>
      <c r="HI790" s="252"/>
      <c r="HJ790" s="252"/>
      <c r="HK790" s="252"/>
      <c r="HL790" s="252"/>
      <c r="HM790" s="252"/>
      <c r="HN790" s="252"/>
      <c r="HO790" s="252"/>
      <c r="HP790" s="252"/>
      <c r="HQ790" s="252"/>
      <c r="HR790" s="252"/>
      <c r="HS790" s="252"/>
      <c r="HT790" s="252"/>
      <c r="HU790" s="252"/>
      <c r="HV790" s="252"/>
      <c r="HW790" s="252"/>
      <c r="HX790" s="252"/>
      <c r="HY790" s="252"/>
      <c r="HZ790" s="252"/>
      <c r="IA790" s="252"/>
      <c r="IB790" s="252"/>
      <c r="IC790" s="252"/>
      <c r="ID790" s="252"/>
      <c r="IE790" s="252"/>
      <c r="IF790" s="252"/>
      <c r="IG790" s="252"/>
      <c r="IH790" s="252"/>
      <c r="II790" s="252"/>
      <c r="IJ790" s="252"/>
      <c r="IK790" s="252"/>
      <c r="IL790" s="252"/>
      <c r="IM790" s="252"/>
      <c r="IN790" s="252"/>
      <c r="IO790" s="252"/>
      <c r="IP790" s="252"/>
      <c r="IQ790" s="252"/>
      <c r="IR790" s="252"/>
      <c r="IS790" s="252"/>
      <c r="IT790" s="252"/>
      <c r="IU790" s="252"/>
      <c r="IV790" s="252"/>
      <c r="IW790" s="252"/>
    </row>
    <row r="791" spans="1:257" ht="12.95" customHeight="1">
      <c r="A791" s="76" t="s">
        <v>319</v>
      </c>
      <c r="B791" s="460"/>
      <c r="C791" s="460"/>
      <c r="D791" s="209">
        <v>110000766</v>
      </c>
      <c r="E791" s="474" t="s">
        <v>3740</v>
      </c>
      <c r="F791" s="477">
        <v>22100517</v>
      </c>
      <c r="G791" s="60"/>
      <c r="H791" s="60" t="s">
        <v>3003</v>
      </c>
      <c r="I791" s="60" t="s">
        <v>3004</v>
      </c>
      <c r="J791" s="60" t="s">
        <v>3005</v>
      </c>
      <c r="K791" s="60" t="s">
        <v>150</v>
      </c>
      <c r="L791" s="242" t="s">
        <v>105</v>
      </c>
      <c r="M791" s="60"/>
      <c r="N791" s="262" t="s">
        <v>106</v>
      </c>
      <c r="O791" s="262" t="s">
        <v>107</v>
      </c>
      <c r="P791" s="60" t="s">
        <v>108</v>
      </c>
      <c r="Q791" s="263" t="s">
        <v>1094</v>
      </c>
      <c r="R791" s="60" t="s">
        <v>110</v>
      </c>
      <c r="S791" s="262" t="s">
        <v>107</v>
      </c>
      <c r="T791" s="60" t="s">
        <v>122</v>
      </c>
      <c r="U791" s="60" t="s">
        <v>112</v>
      </c>
      <c r="V791" s="264">
        <v>70</v>
      </c>
      <c r="W791" s="60" t="s">
        <v>113</v>
      </c>
      <c r="X791" s="262"/>
      <c r="Y791" s="262"/>
      <c r="Z791" s="262"/>
      <c r="AA791" s="265"/>
      <c r="AB791" s="266">
        <v>90</v>
      </c>
      <c r="AC791" s="266">
        <v>10</v>
      </c>
      <c r="AD791" s="267" t="s">
        <v>123</v>
      </c>
      <c r="AE791" s="268" t="s">
        <v>115</v>
      </c>
      <c r="AF791" s="269">
        <v>1</v>
      </c>
      <c r="AG791" s="270">
        <v>7150000</v>
      </c>
      <c r="AH791" s="248">
        <f t="shared" si="55"/>
        <v>7150000</v>
      </c>
      <c r="AI791" s="249">
        <f t="shared" si="54"/>
        <v>8008000.0000000009</v>
      </c>
      <c r="AJ791" s="250"/>
      <c r="AK791" s="250"/>
      <c r="AL791" s="250"/>
      <c r="AM791" s="52" t="s">
        <v>116</v>
      </c>
      <c r="AN791" s="60"/>
      <c r="AO791" s="60"/>
      <c r="AP791" s="60"/>
      <c r="AQ791" s="60"/>
      <c r="AR791" s="60" t="s">
        <v>3006</v>
      </c>
      <c r="AS791" s="60"/>
      <c r="AT791" s="60"/>
      <c r="AU791" s="60"/>
      <c r="AV791" s="90"/>
      <c r="AW791" s="90"/>
      <c r="AX791" s="90"/>
      <c r="AY791" s="90"/>
      <c r="AZ791" s="252"/>
      <c r="BA791" s="252"/>
      <c r="BB791" s="252"/>
      <c r="BC791" s="50">
        <v>715</v>
      </c>
      <c r="BD791" s="252"/>
      <c r="BE791" s="252"/>
      <c r="BF791" s="252"/>
      <c r="BG791" s="252"/>
      <c r="BH791" s="252"/>
      <c r="BI791" s="252"/>
      <c r="BJ791" s="252"/>
      <c r="BK791" s="252"/>
      <c r="BL791" s="252"/>
      <c r="BM791" s="252"/>
      <c r="BN791" s="252"/>
      <c r="BO791" s="252"/>
      <c r="BP791" s="252"/>
      <c r="BQ791" s="252"/>
      <c r="BR791" s="252"/>
      <c r="BS791" s="252"/>
      <c r="BT791" s="252"/>
      <c r="BU791" s="252"/>
      <c r="BV791" s="252"/>
      <c r="BW791" s="252"/>
      <c r="BX791" s="252"/>
      <c r="BY791" s="252"/>
      <c r="BZ791" s="252"/>
      <c r="CA791" s="252"/>
      <c r="CB791" s="252"/>
      <c r="CC791" s="252"/>
      <c r="CD791" s="252"/>
      <c r="CE791" s="252"/>
      <c r="CF791" s="252"/>
      <c r="CG791" s="252"/>
      <c r="CH791" s="252"/>
      <c r="CI791" s="252"/>
      <c r="CJ791" s="252"/>
      <c r="CK791" s="252"/>
      <c r="CL791" s="252"/>
      <c r="CM791" s="252"/>
      <c r="CN791" s="252"/>
      <c r="CO791" s="252"/>
      <c r="CP791" s="252"/>
      <c r="CQ791" s="252"/>
      <c r="CR791" s="252"/>
      <c r="CS791" s="252"/>
      <c r="CT791" s="252"/>
      <c r="CU791" s="252"/>
      <c r="CV791" s="252"/>
      <c r="CW791" s="252"/>
      <c r="CX791" s="252"/>
      <c r="CY791" s="252"/>
      <c r="CZ791" s="252"/>
      <c r="DA791" s="252"/>
      <c r="DB791" s="252"/>
      <c r="DC791" s="252"/>
      <c r="DD791" s="252"/>
      <c r="DE791" s="252"/>
      <c r="DF791" s="252"/>
      <c r="DG791" s="252"/>
      <c r="DH791" s="252"/>
      <c r="DI791" s="252"/>
      <c r="DJ791" s="252"/>
      <c r="DK791" s="252"/>
      <c r="DL791" s="252"/>
      <c r="DM791" s="252"/>
      <c r="DN791" s="252"/>
      <c r="DO791" s="252"/>
      <c r="DP791" s="252"/>
      <c r="DQ791" s="252"/>
      <c r="DR791" s="252"/>
      <c r="DS791" s="252"/>
      <c r="DT791" s="252"/>
      <c r="DU791" s="252"/>
      <c r="DV791" s="252"/>
      <c r="DW791" s="252"/>
      <c r="DX791" s="252"/>
      <c r="DY791" s="252"/>
      <c r="DZ791" s="252"/>
      <c r="EA791" s="252"/>
      <c r="EB791" s="252"/>
      <c r="EC791" s="252"/>
      <c r="ED791" s="252"/>
      <c r="EE791" s="252"/>
      <c r="EF791" s="252"/>
      <c r="EG791" s="252"/>
      <c r="EH791" s="252"/>
      <c r="EI791" s="252"/>
      <c r="EJ791" s="252"/>
      <c r="EK791" s="252"/>
      <c r="EL791" s="252"/>
      <c r="EM791" s="252"/>
      <c r="EN791" s="252"/>
      <c r="EO791" s="252"/>
      <c r="EP791" s="252"/>
      <c r="EQ791" s="252"/>
      <c r="ER791" s="252"/>
      <c r="ES791" s="252"/>
      <c r="ET791" s="252"/>
      <c r="EU791" s="252"/>
      <c r="EV791" s="252"/>
      <c r="EW791" s="252"/>
      <c r="EX791" s="252"/>
      <c r="EY791" s="252"/>
      <c r="EZ791" s="252"/>
      <c r="FA791" s="252"/>
      <c r="FB791" s="252"/>
      <c r="FC791" s="252"/>
      <c r="FD791" s="252"/>
      <c r="FE791" s="252"/>
      <c r="FF791" s="252"/>
      <c r="FG791" s="252"/>
      <c r="FH791" s="252"/>
      <c r="FI791" s="252"/>
      <c r="FJ791" s="252"/>
      <c r="FK791" s="252"/>
      <c r="FL791" s="252"/>
      <c r="FM791" s="252"/>
      <c r="FN791" s="252"/>
      <c r="FO791" s="252"/>
      <c r="FP791" s="252"/>
      <c r="FQ791" s="252"/>
      <c r="FR791" s="252"/>
      <c r="FS791" s="252"/>
      <c r="FT791" s="252"/>
      <c r="FU791" s="252"/>
      <c r="FV791" s="252"/>
      <c r="FW791" s="252"/>
      <c r="FX791" s="252"/>
      <c r="FY791" s="252"/>
      <c r="FZ791" s="252"/>
      <c r="GA791" s="252"/>
      <c r="GB791" s="252"/>
      <c r="GC791" s="252"/>
      <c r="GD791" s="252"/>
      <c r="GE791" s="252"/>
      <c r="GF791" s="252"/>
      <c r="GG791" s="252"/>
      <c r="GH791" s="252"/>
      <c r="GI791" s="252"/>
      <c r="GJ791" s="252"/>
      <c r="GK791" s="252"/>
      <c r="GL791" s="252"/>
      <c r="GM791" s="252"/>
      <c r="GN791" s="252"/>
      <c r="GO791" s="252"/>
      <c r="GP791" s="252"/>
      <c r="GQ791" s="252"/>
      <c r="GR791" s="252"/>
      <c r="GS791" s="252"/>
      <c r="GT791" s="252"/>
      <c r="GU791" s="252"/>
      <c r="GV791" s="252"/>
      <c r="GW791" s="252"/>
      <c r="GX791" s="252"/>
      <c r="GY791" s="252"/>
      <c r="GZ791" s="252"/>
      <c r="HA791" s="252"/>
      <c r="HB791" s="252"/>
      <c r="HC791" s="252"/>
      <c r="HD791" s="252"/>
      <c r="HE791" s="252"/>
      <c r="HF791" s="252"/>
      <c r="HG791" s="252"/>
      <c r="HH791" s="252"/>
      <c r="HI791" s="252"/>
      <c r="HJ791" s="252"/>
      <c r="HK791" s="252"/>
      <c r="HL791" s="252"/>
      <c r="HM791" s="252"/>
      <c r="HN791" s="252"/>
      <c r="HO791" s="252"/>
      <c r="HP791" s="252"/>
      <c r="HQ791" s="252"/>
      <c r="HR791" s="252"/>
      <c r="HS791" s="252"/>
      <c r="HT791" s="252"/>
      <c r="HU791" s="252"/>
      <c r="HV791" s="252"/>
      <c r="HW791" s="252"/>
      <c r="HX791" s="252"/>
      <c r="HY791" s="252"/>
      <c r="HZ791" s="252"/>
      <c r="IA791" s="252"/>
      <c r="IB791" s="252"/>
      <c r="IC791" s="252"/>
      <c r="ID791" s="252"/>
      <c r="IE791" s="252"/>
      <c r="IF791" s="252"/>
      <c r="IG791" s="252"/>
      <c r="IH791" s="252"/>
      <c r="II791" s="252"/>
      <c r="IJ791" s="252"/>
      <c r="IK791" s="252"/>
      <c r="IL791" s="252"/>
      <c r="IM791" s="252"/>
      <c r="IN791" s="252"/>
      <c r="IO791" s="252"/>
      <c r="IP791" s="252"/>
      <c r="IQ791" s="252"/>
      <c r="IR791" s="252"/>
      <c r="IS791" s="252"/>
      <c r="IT791" s="252"/>
      <c r="IU791" s="252"/>
      <c r="IV791" s="252"/>
      <c r="IW791" s="252"/>
    </row>
    <row r="792" spans="1:257" ht="12.95" customHeight="1">
      <c r="A792" s="76" t="s">
        <v>848</v>
      </c>
      <c r="B792" s="460"/>
      <c r="C792" s="460"/>
      <c r="D792" s="209">
        <v>210034703</v>
      </c>
      <c r="E792" s="474" t="s">
        <v>3741</v>
      </c>
      <c r="F792" s="477">
        <v>22100644</v>
      </c>
      <c r="G792" s="241"/>
      <c r="H792" s="241" t="s">
        <v>3007</v>
      </c>
      <c r="I792" s="38" t="s">
        <v>3008</v>
      </c>
      <c r="J792" s="241" t="s">
        <v>3009</v>
      </c>
      <c r="K792" s="241" t="s">
        <v>104</v>
      </c>
      <c r="L792" s="243" t="s">
        <v>105</v>
      </c>
      <c r="M792" s="241" t="s">
        <v>121</v>
      </c>
      <c r="N792" s="243" t="s">
        <v>83</v>
      </c>
      <c r="O792" s="282" t="s">
        <v>107</v>
      </c>
      <c r="P792" s="283" t="s">
        <v>108</v>
      </c>
      <c r="Q792" s="243" t="s">
        <v>109</v>
      </c>
      <c r="R792" s="241" t="s">
        <v>110</v>
      </c>
      <c r="S792" s="243" t="s">
        <v>107</v>
      </c>
      <c r="T792" s="241" t="s">
        <v>122</v>
      </c>
      <c r="U792" s="241" t="s">
        <v>112</v>
      </c>
      <c r="V792" s="243">
        <v>60</v>
      </c>
      <c r="W792" s="38" t="s">
        <v>113</v>
      </c>
      <c r="X792" s="243"/>
      <c r="Y792" s="243"/>
      <c r="Z792" s="243"/>
      <c r="AA792" s="244">
        <v>30</v>
      </c>
      <c r="AB792" s="245">
        <v>60</v>
      </c>
      <c r="AC792" s="245">
        <v>10</v>
      </c>
      <c r="AD792" s="273" t="s">
        <v>129</v>
      </c>
      <c r="AE792" s="241" t="s">
        <v>115</v>
      </c>
      <c r="AF792" s="247">
        <v>270</v>
      </c>
      <c r="AG792" s="104">
        <v>21939</v>
      </c>
      <c r="AH792" s="248">
        <f t="shared" si="55"/>
        <v>5923530</v>
      </c>
      <c r="AI792" s="249">
        <f t="shared" si="54"/>
        <v>6634353.6000000006</v>
      </c>
      <c r="AJ792" s="284"/>
      <c r="AK792" s="250"/>
      <c r="AL792" s="250"/>
      <c r="AM792" s="251" t="s">
        <v>116</v>
      </c>
      <c r="AN792" s="241"/>
      <c r="AO792" s="241"/>
      <c r="AP792" s="241"/>
      <c r="AQ792" s="241"/>
      <c r="AR792" s="241" t="s">
        <v>3010</v>
      </c>
      <c r="AS792" s="241"/>
      <c r="AT792" s="241"/>
      <c r="AU792" s="241"/>
      <c r="AV792" s="90"/>
      <c r="AW792" s="90"/>
      <c r="AX792" s="90"/>
      <c r="AY792" s="90"/>
      <c r="AZ792" s="252"/>
      <c r="BA792" s="252"/>
      <c r="BB792" s="252"/>
      <c r="BC792" s="50">
        <v>716</v>
      </c>
      <c r="BD792" s="252"/>
      <c r="BE792" s="252"/>
      <c r="BF792" s="252"/>
      <c r="BG792" s="252"/>
      <c r="BH792" s="252"/>
      <c r="BI792" s="252"/>
      <c r="BJ792" s="252"/>
      <c r="BK792" s="252"/>
      <c r="BL792" s="252"/>
      <c r="BM792" s="252"/>
      <c r="BN792" s="252"/>
      <c r="BO792" s="252"/>
      <c r="BP792" s="252"/>
      <c r="BQ792" s="252"/>
      <c r="BR792" s="252"/>
      <c r="BS792" s="252"/>
      <c r="BT792" s="252"/>
      <c r="BU792" s="252"/>
      <c r="BV792" s="252"/>
      <c r="BW792" s="252"/>
      <c r="BX792" s="252"/>
      <c r="BY792" s="252"/>
      <c r="BZ792" s="252"/>
      <c r="CA792" s="252"/>
      <c r="CB792" s="252"/>
      <c r="CC792" s="252"/>
      <c r="CD792" s="252"/>
      <c r="CE792" s="252"/>
      <c r="CF792" s="252"/>
      <c r="CG792" s="252"/>
      <c r="CH792" s="252"/>
      <c r="CI792" s="252"/>
      <c r="CJ792" s="252"/>
      <c r="CK792" s="252"/>
      <c r="CL792" s="252"/>
      <c r="CM792" s="252"/>
      <c r="CN792" s="252"/>
      <c r="CO792" s="252"/>
      <c r="CP792" s="252"/>
      <c r="CQ792" s="252"/>
      <c r="CR792" s="252"/>
      <c r="CS792" s="252"/>
      <c r="CT792" s="252"/>
      <c r="CU792" s="252"/>
      <c r="CV792" s="252"/>
      <c r="CW792" s="252"/>
      <c r="CX792" s="252"/>
      <c r="CY792" s="252"/>
      <c r="CZ792" s="252"/>
      <c r="DA792" s="252"/>
      <c r="DB792" s="252"/>
      <c r="DC792" s="252"/>
      <c r="DD792" s="252"/>
      <c r="DE792" s="252"/>
      <c r="DF792" s="252"/>
      <c r="DG792" s="252"/>
      <c r="DH792" s="252"/>
      <c r="DI792" s="252"/>
      <c r="DJ792" s="252"/>
      <c r="DK792" s="252"/>
      <c r="DL792" s="252"/>
      <c r="DM792" s="252"/>
      <c r="DN792" s="252"/>
      <c r="DO792" s="252"/>
      <c r="DP792" s="252"/>
      <c r="DQ792" s="252"/>
      <c r="DR792" s="252"/>
      <c r="DS792" s="252"/>
      <c r="DT792" s="252"/>
      <c r="DU792" s="252"/>
      <c r="DV792" s="252"/>
      <c r="DW792" s="252"/>
      <c r="DX792" s="252"/>
      <c r="DY792" s="252"/>
      <c r="DZ792" s="252"/>
      <c r="EA792" s="252"/>
      <c r="EB792" s="252"/>
      <c r="EC792" s="252"/>
      <c r="ED792" s="252"/>
      <c r="EE792" s="252"/>
      <c r="EF792" s="252"/>
      <c r="EG792" s="252"/>
      <c r="EH792" s="252"/>
      <c r="EI792" s="252"/>
      <c r="EJ792" s="252"/>
      <c r="EK792" s="252"/>
      <c r="EL792" s="252"/>
      <c r="EM792" s="252"/>
      <c r="EN792" s="252"/>
      <c r="EO792" s="252"/>
      <c r="EP792" s="252"/>
      <c r="EQ792" s="252"/>
      <c r="ER792" s="252"/>
      <c r="ES792" s="252"/>
      <c r="ET792" s="252"/>
      <c r="EU792" s="252"/>
      <c r="EV792" s="252"/>
      <c r="EW792" s="252"/>
      <c r="EX792" s="252"/>
      <c r="EY792" s="252"/>
      <c r="EZ792" s="252"/>
      <c r="FA792" s="252"/>
      <c r="FB792" s="252"/>
      <c r="FC792" s="252"/>
      <c r="FD792" s="252"/>
      <c r="FE792" s="252"/>
      <c r="FF792" s="252"/>
      <c r="FG792" s="252"/>
      <c r="FH792" s="252"/>
      <c r="FI792" s="252"/>
      <c r="FJ792" s="252"/>
      <c r="FK792" s="252"/>
      <c r="FL792" s="252"/>
      <c r="FM792" s="252"/>
      <c r="FN792" s="252"/>
      <c r="FO792" s="252"/>
      <c r="FP792" s="252"/>
      <c r="FQ792" s="252"/>
      <c r="FR792" s="252"/>
      <c r="FS792" s="252"/>
      <c r="FT792" s="252"/>
      <c r="FU792" s="252"/>
      <c r="FV792" s="252"/>
      <c r="FW792" s="252"/>
      <c r="FX792" s="252"/>
      <c r="FY792" s="252"/>
      <c r="FZ792" s="252"/>
      <c r="GA792" s="252"/>
      <c r="GB792" s="252"/>
      <c r="GC792" s="252"/>
      <c r="GD792" s="252"/>
      <c r="GE792" s="252"/>
      <c r="GF792" s="252"/>
      <c r="GG792" s="252"/>
      <c r="GH792" s="252"/>
      <c r="GI792" s="252"/>
      <c r="GJ792" s="252"/>
      <c r="GK792" s="252"/>
      <c r="GL792" s="252"/>
      <c r="GM792" s="252"/>
      <c r="GN792" s="252"/>
      <c r="GO792" s="252"/>
      <c r="GP792" s="252"/>
      <c r="GQ792" s="252"/>
      <c r="GR792" s="252"/>
      <c r="GS792" s="252"/>
      <c r="GT792" s="252"/>
      <c r="GU792" s="252"/>
      <c r="GV792" s="252"/>
      <c r="GW792" s="252"/>
      <c r="GX792" s="252"/>
      <c r="GY792" s="252"/>
      <c r="GZ792" s="252"/>
      <c r="HA792" s="252"/>
      <c r="HB792" s="252"/>
      <c r="HC792" s="252"/>
      <c r="HD792" s="252"/>
      <c r="HE792" s="252"/>
      <c r="HF792" s="252"/>
      <c r="HG792" s="252"/>
      <c r="HH792" s="252"/>
      <c r="HI792" s="252"/>
      <c r="HJ792" s="252"/>
      <c r="HK792" s="252"/>
      <c r="HL792" s="252"/>
      <c r="HM792" s="252"/>
      <c r="HN792" s="252"/>
      <c r="HO792" s="252"/>
      <c r="HP792" s="252"/>
      <c r="HQ792" s="252"/>
      <c r="HR792" s="252"/>
      <c r="HS792" s="252"/>
      <c r="HT792" s="252"/>
      <c r="HU792" s="252"/>
      <c r="HV792" s="252"/>
      <c r="HW792" s="252"/>
      <c r="HX792" s="252"/>
      <c r="HY792" s="252"/>
      <c r="HZ792" s="252"/>
      <c r="IA792" s="252"/>
      <c r="IB792" s="252"/>
      <c r="IC792" s="252"/>
      <c r="ID792" s="252"/>
      <c r="IE792" s="252"/>
      <c r="IF792" s="252"/>
      <c r="IG792" s="252"/>
      <c r="IH792" s="252"/>
      <c r="II792" s="252"/>
      <c r="IJ792" s="252"/>
      <c r="IK792" s="252"/>
      <c r="IL792" s="252"/>
      <c r="IM792" s="252"/>
      <c r="IN792" s="252"/>
      <c r="IO792" s="252"/>
      <c r="IP792" s="252"/>
      <c r="IQ792" s="252"/>
      <c r="IR792" s="252"/>
      <c r="IS792" s="252"/>
      <c r="IT792" s="252"/>
      <c r="IU792" s="252"/>
      <c r="IV792" s="252"/>
      <c r="IW792" s="252"/>
    </row>
    <row r="793" spans="1:257" s="330" customFormat="1" ht="14.25" customHeight="1">
      <c r="A793" s="761" t="s">
        <v>100</v>
      </c>
      <c r="B793" s="762"/>
      <c r="C793" s="762" t="s">
        <v>4022</v>
      </c>
      <c r="D793" s="761">
        <v>120011346</v>
      </c>
      <c r="E793" s="761" t="s">
        <v>3961</v>
      </c>
      <c r="F793" s="763"/>
      <c r="G793" s="764"/>
      <c r="H793" s="765" t="s">
        <v>3962</v>
      </c>
      <c r="I793" s="765" t="s">
        <v>683</v>
      </c>
      <c r="J793" s="765" t="s">
        <v>3963</v>
      </c>
      <c r="K793" s="761" t="s">
        <v>404</v>
      </c>
      <c r="L793" s="761"/>
      <c r="M793" s="766" t="s">
        <v>121</v>
      </c>
      <c r="N793" s="761" t="s">
        <v>83</v>
      </c>
      <c r="O793" s="762" t="s">
        <v>1035</v>
      </c>
      <c r="P793" s="767" t="s">
        <v>3160</v>
      </c>
      <c r="Q793" s="766" t="s">
        <v>109</v>
      </c>
      <c r="R793" s="766" t="s">
        <v>110</v>
      </c>
      <c r="S793" s="762" t="s">
        <v>107</v>
      </c>
      <c r="T793" s="767" t="s">
        <v>122</v>
      </c>
      <c r="U793" s="766" t="s">
        <v>112</v>
      </c>
      <c r="V793" s="766">
        <v>90</v>
      </c>
      <c r="W793" s="766" t="s">
        <v>113</v>
      </c>
      <c r="X793" s="766"/>
      <c r="Y793" s="766"/>
      <c r="Z793" s="766"/>
      <c r="AA793" s="768">
        <v>30</v>
      </c>
      <c r="AB793" s="766">
        <v>60</v>
      </c>
      <c r="AC793" s="768">
        <v>10</v>
      </c>
      <c r="AD793" s="766" t="s">
        <v>123</v>
      </c>
      <c r="AE793" s="766" t="s">
        <v>115</v>
      </c>
      <c r="AF793" s="769">
        <v>5</v>
      </c>
      <c r="AG793" s="770">
        <v>15197200</v>
      </c>
      <c r="AH793" s="771">
        <f t="shared" si="55"/>
        <v>75986000</v>
      </c>
      <c r="AI793" s="772">
        <f t="shared" si="54"/>
        <v>85104320.000000015</v>
      </c>
      <c r="AJ793" s="773"/>
      <c r="AK793" s="773"/>
      <c r="AL793" s="773"/>
      <c r="AM793" s="774" t="s">
        <v>1037</v>
      </c>
      <c r="AN793" s="775"/>
      <c r="AO793" s="775"/>
      <c r="AP793" s="776"/>
      <c r="AQ793" s="777"/>
      <c r="AR793" s="777" t="s">
        <v>3964</v>
      </c>
      <c r="AS793" s="778"/>
      <c r="AT793" s="777"/>
      <c r="AU793" s="777"/>
      <c r="AV793" s="777"/>
      <c r="AW793" s="777"/>
      <c r="AX793" s="777"/>
      <c r="AY793" s="777"/>
      <c r="AZ793" s="778"/>
      <c r="BA793" s="329"/>
      <c r="BB793" s="329"/>
      <c r="BC793" s="329"/>
      <c r="BD793" s="329"/>
      <c r="BE793" s="329"/>
      <c r="BF793" s="329"/>
      <c r="BG793" s="329"/>
      <c r="BH793" s="329"/>
      <c r="BI793" s="329"/>
      <c r="BJ793" s="329"/>
      <c r="BK793" s="329"/>
      <c r="BL793" s="329"/>
      <c r="BM793" s="329"/>
      <c r="BN793" s="329"/>
      <c r="BO793" s="329"/>
      <c r="BP793" s="329"/>
      <c r="BQ793" s="329"/>
      <c r="BR793" s="329"/>
      <c r="BS793" s="329"/>
      <c r="BT793" s="329"/>
      <c r="BU793" s="329"/>
      <c r="BV793" s="329"/>
      <c r="BW793" s="329"/>
      <c r="BX793" s="329"/>
      <c r="BY793" s="329"/>
      <c r="BZ793" s="329"/>
      <c r="CA793" s="329"/>
      <c r="CB793" s="329"/>
      <c r="CC793" s="329"/>
      <c r="CD793" s="329"/>
      <c r="CE793" s="329"/>
      <c r="CF793" s="329"/>
      <c r="CG793" s="329"/>
      <c r="CH793" s="329"/>
      <c r="CI793" s="329"/>
      <c r="CJ793" s="329"/>
      <c r="CK793" s="329"/>
      <c r="CL793" s="329"/>
      <c r="CM793" s="329"/>
      <c r="CN793" s="329"/>
      <c r="CO793" s="329"/>
      <c r="CP793" s="329"/>
      <c r="CQ793" s="329"/>
      <c r="CR793" s="329"/>
      <c r="CS793" s="329"/>
      <c r="CT793" s="329"/>
      <c r="CU793" s="329"/>
      <c r="CV793" s="329"/>
      <c r="CW793" s="329"/>
      <c r="CX793" s="329"/>
      <c r="CY793" s="329"/>
      <c r="CZ793" s="329"/>
      <c r="DA793" s="329"/>
      <c r="DB793" s="329"/>
      <c r="DC793" s="329"/>
      <c r="DD793" s="329"/>
      <c r="DE793" s="329"/>
      <c r="DF793" s="329"/>
      <c r="DG793" s="329"/>
      <c r="DH793" s="329"/>
      <c r="DI793" s="329"/>
      <c r="DJ793" s="329"/>
      <c r="DK793" s="329"/>
      <c r="DL793" s="329"/>
      <c r="DM793" s="329"/>
      <c r="DN793" s="329"/>
      <c r="DO793" s="329"/>
      <c r="DP793" s="329"/>
      <c r="DQ793" s="329"/>
      <c r="DR793" s="329"/>
      <c r="DS793" s="329"/>
      <c r="DT793" s="329"/>
      <c r="DU793" s="329"/>
      <c r="DV793" s="329"/>
      <c r="DW793" s="329"/>
      <c r="DX793" s="329"/>
      <c r="DY793" s="329"/>
      <c r="DZ793" s="329"/>
      <c r="EA793" s="329"/>
      <c r="EB793" s="329"/>
      <c r="EC793" s="329"/>
      <c r="ED793" s="329"/>
      <c r="EE793" s="329"/>
      <c r="EF793" s="329"/>
      <c r="EG793" s="329"/>
      <c r="EH793" s="329"/>
      <c r="EI793" s="329"/>
      <c r="EJ793" s="329"/>
      <c r="EK793" s="329"/>
      <c r="EL793" s="329"/>
      <c r="EM793" s="329"/>
      <c r="EN793" s="329"/>
      <c r="EO793" s="329"/>
      <c r="EP793" s="329"/>
      <c r="EQ793" s="329"/>
      <c r="ER793" s="329"/>
      <c r="ES793" s="329"/>
      <c r="ET793" s="329"/>
      <c r="EU793" s="329"/>
      <c r="EV793" s="329"/>
      <c r="EW793" s="329"/>
      <c r="EX793" s="329"/>
      <c r="EY793" s="329"/>
      <c r="EZ793" s="329"/>
      <c r="FA793" s="329"/>
      <c r="FB793" s="329"/>
      <c r="FC793" s="329"/>
      <c r="FD793" s="329"/>
      <c r="FE793" s="329"/>
      <c r="FF793" s="329"/>
      <c r="FG793" s="329"/>
      <c r="FH793" s="329"/>
      <c r="FI793" s="329"/>
      <c r="FJ793" s="329"/>
      <c r="FK793" s="329"/>
      <c r="FL793" s="329"/>
      <c r="FM793" s="329"/>
      <c r="FN793" s="329"/>
      <c r="FO793" s="329"/>
      <c r="FP793" s="329"/>
      <c r="FQ793" s="329"/>
      <c r="FR793" s="329"/>
      <c r="FS793" s="329"/>
      <c r="FT793" s="329"/>
      <c r="FU793" s="329"/>
      <c r="FV793" s="329"/>
      <c r="FW793" s="329"/>
      <c r="FX793" s="329"/>
      <c r="FY793" s="329"/>
      <c r="FZ793" s="329"/>
      <c r="GA793" s="329"/>
      <c r="GB793" s="329"/>
      <c r="GC793" s="329"/>
      <c r="GD793" s="329"/>
      <c r="GE793" s="329"/>
      <c r="GF793" s="329"/>
      <c r="GG793" s="329"/>
      <c r="GH793" s="329"/>
      <c r="GI793" s="329"/>
      <c r="GJ793" s="329"/>
      <c r="GK793" s="329"/>
      <c r="GL793" s="329"/>
      <c r="GM793" s="329"/>
      <c r="GN793" s="329"/>
      <c r="GO793" s="329"/>
      <c r="GP793" s="329"/>
      <c r="GQ793" s="329"/>
      <c r="GR793" s="329"/>
      <c r="GS793" s="329"/>
      <c r="GT793" s="329"/>
      <c r="GU793" s="329"/>
      <c r="GV793" s="329"/>
      <c r="GW793" s="329"/>
      <c r="GX793" s="329"/>
      <c r="GY793" s="329"/>
      <c r="GZ793" s="329"/>
      <c r="HA793" s="329"/>
      <c r="HB793" s="329"/>
      <c r="HC793" s="329"/>
      <c r="HD793" s="329"/>
      <c r="HE793" s="329"/>
      <c r="HF793" s="329"/>
      <c r="HG793" s="329"/>
      <c r="HH793" s="329"/>
      <c r="HI793" s="329"/>
      <c r="HJ793" s="329"/>
      <c r="HK793" s="329"/>
      <c r="HL793" s="329"/>
      <c r="HM793" s="329"/>
      <c r="HN793" s="329"/>
      <c r="HO793" s="329"/>
      <c r="HP793" s="329"/>
      <c r="HQ793" s="329"/>
      <c r="HR793" s="329"/>
      <c r="HS793" s="329"/>
      <c r="HT793" s="329"/>
      <c r="HU793" s="329"/>
      <c r="HV793" s="329"/>
      <c r="HW793" s="329"/>
      <c r="HX793" s="329"/>
      <c r="HY793" s="329"/>
      <c r="HZ793" s="329"/>
      <c r="IA793" s="329"/>
      <c r="IB793" s="329"/>
      <c r="IC793" s="329"/>
      <c r="ID793" s="329"/>
      <c r="IE793" s="329"/>
      <c r="IF793" s="329"/>
      <c r="IG793" s="329"/>
      <c r="IH793" s="329"/>
      <c r="II793" s="329"/>
      <c r="IJ793" s="329"/>
      <c r="IK793" s="329"/>
      <c r="IL793" s="329"/>
      <c r="IM793" s="329"/>
      <c r="IN793" s="329"/>
      <c r="IO793" s="329"/>
      <c r="IP793" s="329"/>
      <c r="IQ793" s="329"/>
      <c r="IR793" s="329"/>
      <c r="IS793" s="329"/>
      <c r="IT793" s="329"/>
      <c r="IU793" s="329"/>
      <c r="IV793" s="329"/>
      <c r="IW793" s="329"/>
    </row>
    <row r="794" spans="1:257" s="330" customFormat="1" ht="14.25" customHeight="1">
      <c r="A794" s="761" t="s">
        <v>100</v>
      </c>
      <c r="B794" s="762"/>
      <c r="C794" s="762" t="s">
        <v>4022</v>
      </c>
      <c r="D794" s="761">
        <v>120006253</v>
      </c>
      <c r="E794" s="761" t="s">
        <v>3965</v>
      </c>
      <c r="F794" s="763"/>
      <c r="G794" s="764"/>
      <c r="H794" s="765" t="s">
        <v>3966</v>
      </c>
      <c r="I794" s="765" t="s">
        <v>3967</v>
      </c>
      <c r="J794" s="765" t="s">
        <v>3968</v>
      </c>
      <c r="K794" s="761" t="s">
        <v>404</v>
      </c>
      <c r="L794" s="761"/>
      <c r="M794" s="766" t="s">
        <v>121</v>
      </c>
      <c r="N794" s="761" t="s">
        <v>83</v>
      </c>
      <c r="O794" s="762" t="s">
        <v>1035</v>
      </c>
      <c r="P794" s="767" t="s">
        <v>3160</v>
      </c>
      <c r="Q794" s="766" t="s">
        <v>109</v>
      </c>
      <c r="R794" s="766" t="s">
        <v>110</v>
      </c>
      <c r="S794" s="762" t="s">
        <v>107</v>
      </c>
      <c r="T794" s="767" t="s">
        <v>111</v>
      </c>
      <c r="U794" s="766" t="s">
        <v>112</v>
      </c>
      <c r="V794" s="766">
        <v>90</v>
      </c>
      <c r="W794" s="766" t="s">
        <v>113</v>
      </c>
      <c r="X794" s="766"/>
      <c r="Y794" s="766"/>
      <c r="Z794" s="766"/>
      <c r="AA794" s="768">
        <v>30</v>
      </c>
      <c r="AB794" s="766">
        <v>60</v>
      </c>
      <c r="AC794" s="768">
        <v>10</v>
      </c>
      <c r="AD794" s="766" t="s">
        <v>123</v>
      </c>
      <c r="AE794" s="766" t="s">
        <v>115</v>
      </c>
      <c r="AF794" s="769">
        <v>4</v>
      </c>
      <c r="AG794" s="770">
        <v>27517600</v>
      </c>
      <c r="AH794" s="771">
        <f t="shared" ref="AH794:AH800" si="56">AF794*AG794</f>
        <v>110070400</v>
      </c>
      <c r="AI794" s="772">
        <f t="shared" ref="AI794:AI800" si="57">AH794*1.12</f>
        <v>123278848.00000001</v>
      </c>
      <c r="AJ794" s="773"/>
      <c r="AK794" s="773"/>
      <c r="AL794" s="773"/>
      <c r="AM794" s="774" t="s">
        <v>1037</v>
      </c>
      <c r="AN794" s="775"/>
      <c r="AO794" s="775"/>
      <c r="AP794" s="776"/>
      <c r="AQ794" s="777"/>
      <c r="AR794" s="777" t="s">
        <v>3969</v>
      </c>
      <c r="AS794" s="778"/>
      <c r="AT794" s="777"/>
      <c r="AU794" s="777"/>
      <c r="AV794" s="777"/>
      <c r="AW794" s="777"/>
      <c r="AX794" s="777"/>
      <c r="AY794" s="777"/>
      <c r="AZ794" s="778"/>
      <c r="BA794" s="329"/>
      <c r="BB794" s="329"/>
      <c r="BC794" s="329"/>
      <c r="BD794" s="329"/>
      <c r="BE794" s="329"/>
      <c r="BF794" s="329"/>
      <c r="BG794" s="329"/>
      <c r="BH794" s="329"/>
      <c r="BI794" s="329"/>
      <c r="BJ794" s="329"/>
      <c r="BK794" s="329"/>
      <c r="BL794" s="329"/>
      <c r="BM794" s="329"/>
      <c r="BN794" s="329"/>
      <c r="BO794" s="329"/>
      <c r="BP794" s="329"/>
      <c r="BQ794" s="329"/>
      <c r="BR794" s="329"/>
      <c r="BS794" s="329"/>
      <c r="BT794" s="329"/>
      <c r="BU794" s="329"/>
      <c r="BV794" s="329"/>
      <c r="BW794" s="329"/>
      <c r="BX794" s="329"/>
      <c r="BY794" s="329"/>
      <c r="BZ794" s="329"/>
      <c r="CA794" s="329"/>
      <c r="CB794" s="329"/>
      <c r="CC794" s="329"/>
      <c r="CD794" s="329"/>
      <c r="CE794" s="329"/>
      <c r="CF794" s="329"/>
      <c r="CG794" s="329"/>
      <c r="CH794" s="329"/>
      <c r="CI794" s="329"/>
      <c r="CJ794" s="329"/>
      <c r="CK794" s="329"/>
      <c r="CL794" s="329"/>
      <c r="CM794" s="329"/>
      <c r="CN794" s="329"/>
      <c r="CO794" s="329"/>
      <c r="CP794" s="329"/>
      <c r="CQ794" s="329"/>
      <c r="CR794" s="329"/>
      <c r="CS794" s="329"/>
      <c r="CT794" s="329"/>
      <c r="CU794" s="329"/>
      <c r="CV794" s="329"/>
      <c r="CW794" s="329"/>
      <c r="CX794" s="329"/>
      <c r="CY794" s="329"/>
      <c r="CZ794" s="329"/>
      <c r="DA794" s="329"/>
      <c r="DB794" s="329"/>
      <c r="DC794" s="329"/>
      <c r="DD794" s="329"/>
      <c r="DE794" s="329"/>
      <c r="DF794" s="329"/>
      <c r="DG794" s="329"/>
      <c r="DH794" s="329"/>
      <c r="DI794" s="329"/>
      <c r="DJ794" s="329"/>
      <c r="DK794" s="329"/>
      <c r="DL794" s="329"/>
      <c r="DM794" s="329"/>
      <c r="DN794" s="329"/>
      <c r="DO794" s="329"/>
      <c r="DP794" s="329"/>
      <c r="DQ794" s="329"/>
      <c r="DR794" s="329"/>
      <c r="DS794" s="329"/>
      <c r="DT794" s="329"/>
      <c r="DU794" s="329"/>
      <c r="DV794" s="329"/>
      <c r="DW794" s="329"/>
      <c r="DX794" s="329"/>
      <c r="DY794" s="329"/>
      <c r="DZ794" s="329"/>
      <c r="EA794" s="329"/>
      <c r="EB794" s="329"/>
      <c r="EC794" s="329"/>
      <c r="ED794" s="329"/>
      <c r="EE794" s="329"/>
      <c r="EF794" s="329"/>
      <c r="EG794" s="329"/>
      <c r="EH794" s="329"/>
      <c r="EI794" s="329"/>
      <c r="EJ794" s="329"/>
      <c r="EK794" s="329"/>
      <c r="EL794" s="329"/>
      <c r="EM794" s="329"/>
      <c r="EN794" s="329"/>
      <c r="EO794" s="329"/>
      <c r="EP794" s="329"/>
      <c r="EQ794" s="329"/>
      <c r="ER794" s="329"/>
      <c r="ES794" s="329"/>
      <c r="ET794" s="329"/>
      <c r="EU794" s="329"/>
      <c r="EV794" s="329"/>
      <c r="EW794" s="329"/>
      <c r="EX794" s="329"/>
      <c r="EY794" s="329"/>
      <c r="EZ794" s="329"/>
      <c r="FA794" s="329"/>
      <c r="FB794" s="329"/>
      <c r="FC794" s="329"/>
      <c r="FD794" s="329"/>
      <c r="FE794" s="329"/>
      <c r="FF794" s="329"/>
      <c r="FG794" s="329"/>
      <c r="FH794" s="329"/>
      <c r="FI794" s="329"/>
      <c r="FJ794" s="329"/>
      <c r="FK794" s="329"/>
      <c r="FL794" s="329"/>
      <c r="FM794" s="329"/>
      <c r="FN794" s="329"/>
      <c r="FO794" s="329"/>
      <c r="FP794" s="329"/>
      <c r="FQ794" s="329"/>
      <c r="FR794" s="329"/>
      <c r="FS794" s="329"/>
      <c r="FT794" s="329"/>
      <c r="FU794" s="329"/>
      <c r="FV794" s="329"/>
      <c r="FW794" s="329"/>
      <c r="FX794" s="329"/>
      <c r="FY794" s="329"/>
      <c r="FZ794" s="329"/>
      <c r="GA794" s="329"/>
      <c r="GB794" s="329"/>
      <c r="GC794" s="329"/>
      <c r="GD794" s="329"/>
      <c r="GE794" s="329"/>
      <c r="GF794" s="329"/>
      <c r="GG794" s="329"/>
      <c r="GH794" s="329"/>
      <c r="GI794" s="329"/>
      <c r="GJ794" s="329"/>
      <c r="GK794" s="329"/>
      <c r="GL794" s="329"/>
      <c r="GM794" s="329"/>
      <c r="GN794" s="329"/>
      <c r="GO794" s="329"/>
      <c r="GP794" s="329"/>
      <c r="GQ794" s="329"/>
      <c r="GR794" s="329"/>
      <c r="GS794" s="329"/>
      <c r="GT794" s="329"/>
      <c r="GU794" s="329"/>
      <c r="GV794" s="329"/>
      <c r="GW794" s="329"/>
      <c r="GX794" s="329"/>
      <c r="GY794" s="329"/>
      <c r="GZ794" s="329"/>
      <c r="HA794" s="329"/>
      <c r="HB794" s="329"/>
      <c r="HC794" s="329"/>
      <c r="HD794" s="329"/>
      <c r="HE794" s="329"/>
      <c r="HF794" s="329"/>
      <c r="HG794" s="329"/>
      <c r="HH794" s="329"/>
      <c r="HI794" s="329"/>
      <c r="HJ794" s="329"/>
      <c r="HK794" s="329"/>
      <c r="HL794" s="329"/>
      <c r="HM794" s="329"/>
      <c r="HN794" s="329"/>
      <c r="HO794" s="329"/>
      <c r="HP794" s="329"/>
      <c r="HQ794" s="329"/>
      <c r="HR794" s="329"/>
      <c r="HS794" s="329"/>
      <c r="HT794" s="329"/>
      <c r="HU794" s="329"/>
      <c r="HV794" s="329"/>
      <c r="HW794" s="329"/>
      <c r="HX794" s="329"/>
      <c r="HY794" s="329"/>
      <c r="HZ794" s="329"/>
      <c r="IA794" s="329"/>
      <c r="IB794" s="329"/>
      <c r="IC794" s="329"/>
      <c r="ID794" s="329"/>
      <c r="IE794" s="329"/>
      <c r="IF794" s="329"/>
      <c r="IG794" s="329"/>
      <c r="IH794" s="329"/>
      <c r="II794" s="329"/>
      <c r="IJ794" s="329"/>
      <c r="IK794" s="329"/>
      <c r="IL794" s="329"/>
      <c r="IM794" s="329"/>
      <c r="IN794" s="329"/>
      <c r="IO794" s="329"/>
      <c r="IP794" s="329"/>
      <c r="IQ794" s="329"/>
      <c r="IR794" s="329"/>
      <c r="IS794" s="329"/>
      <c r="IT794" s="329"/>
      <c r="IU794" s="329"/>
      <c r="IV794" s="329"/>
      <c r="IW794" s="329"/>
    </row>
    <row r="795" spans="1:257" s="330" customFormat="1" ht="14.25" customHeight="1">
      <c r="A795" s="761" t="s">
        <v>100</v>
      </c>
      <c r="B795" s="762"/>
      <c r="C795" s="762" t="s">
        <v>4022</v>
      </c>
      <c r="D795" s="761">
        <v>120006253</v>
      </c>
      <c r="E795" s="761" t="s">
        <v>3970</v>
      </c>
      <c r="F795" s="763"/>
      <c r="G795" s="764"/>
      <c r="H795" s="765" t="s">
        <v>3966</v>
      </c>
      <c r="I795" s="765" t="s">
        <v>3967</v>
      </c>
      <c r="J795" s="765" t="s">
        <v>3968</v>
      </c>
      <c r="K795" s="761" t="s">
        <v>404</v>
      </c>
      <c r="L795" s="761"/>
      <c r="M795" s="766" t="s">
        <v>121</v>
      </c>
      <c r="N795" s="761" t="s">
        <v>83</v>
      </c>
      <c r="O795" s="762" t="s">
        <v>1035</v>
      </c>
      <c r="P795" s="767" t="s">
        <v>3160</v>
      </c>
      <c r="Q795" s="766" t="s">
        <v>109</v>
      </c>
      <c r="R795" s="766" t="s">
        <v>110</v>
      </c>
      <c r="S795" s="762" t="s">
        <v>688</v>
      </c>
      <c r="T795" s="767" t="s">
        <v>689</v>
      </c>
      <c r="U795" s="766" t="s">
        <v>112</v>
      </c>
      <c r="V795" s="766">
        <v>90</v>
      </c>
      <c r="W795" s="766" t="s">
        <v>113</v>
      </c>
      <c r="X795" s="766"/>
      <c r="Y795" s="766"/>
      <c r="Z795" s="766"/>
      <c r="AA795" s="768">
        <v>30</v>
      </c>
      <c r="AB795" s="766">
        <v>60</v>
      </c>
      <c r="AC795" s="768">
        <v>10</v>
      </c>
      <c r="AD795" s="766" t="s">
        <v>123</v>
      </c>
      <c r="AE795" s="766" t="s">
        <v>115</v>
      </c>
      <c r="AF795" s="769">
        <v>5</v>
      </c>
      <c r="AG795" s="770">
        <v>27517600</v>
      </c>
      <c r="AH795" s="771">
        <f t="shared" si="56"/>
        <v>137588000</v>
      </c>
      <c r="AI795" s="772">
        <f t="shared" si="57"/>
        <v>154098560</v>
      </c>
      <c r="AJ795" s="773"/>
      <c r="AK795" s="773"/>
      <c r="AL795" s="773"/>
      <c r="AM795" s="774" t="s">
        <v>1037</v>
      </c>
      <c r="AN795" s="775"/>
      <c r="AO795" s="775"/>
      <c r="AP795" s="776"/>
      <c r="AQ795" s="777"/>
      <c r="AR795" s="777" t="s">
        <v>3969</v>
      </c>
      <c r="AS795" s="778"/>
      <c r="AT795" s="777"/>
      <c r="AU795" s="777"/>
      <c r="AV795" s="777"/>
      <c r="AW795" s="777"/>
      <c r="AX795" s="777"/>
      <c r="AY795" s="777"/>
      <c r="AZ795" s="778"/>
      <c r="BA795" s="329"/>
      <c r="BB795" s="329"/>
      <c r="BC795" s="329"/>
      <c r="BD795" s="329"/>
      <c r="BE795" s="329"/>
      <c r="BF795" s="329"/>
      <c r="BG795" s="329"/>
      <c r="BH795" s="329"/>
      <c r="BI795" s="329"/>
      <c r="BJ795" s="329"/>
      <c r="BK795" s="329"/>
      <c r="BL795" s="329"/>
      <c r="BM795" s="329"/>
      <c r="BN795" s="329"/>
      <c r="BO795" s="329"/>
      <c r="BP795" s="329"/>
      <c r="BQ795" s="329"/>
      <c r="BR795" s="329"/>
      <c r="BS795" s="329"/>
      <c r="BT795" s="329"/>
      <c r="BU795" s="329"/>
      <c r="BV795" s="329"/>
      <c r="BW795" s="329"/>
      <c r="BX795" s="329"/>
      <c r="BY795" s="329"/>
      <c r="BZ795" s="329"/>
      <c r="CA795" s="329"/>
      <c r="CB795" s="329"/>
      <c r="CC795" s="329"/>
      <c r="CD795" s="329"/>
      <c r="CE795" s="329"/>
      <c r="CF795" s="329"/>
      <c r="CG795" s="329"/>
      <c r="CH795" s="329"/>
      <c r="CI795" s="329"/>
      <c r="CJ795" s="329"/>
      <c r="CK795" s="329"/>
      <c r="CL795" s="329"/>
      <c r="CM795" s="329"/>
      <c r="CN795" s="329"/>
      <c r="CO795" s="329"/>
      <c r="CP795" s="329"/>
      <c r="CQ795" s="329"/>
      <c r="CR795" s="329"/>
      <c r="CS795" s="329"/>
      <c r="CT795" s="329"/>
      <c r="CU795" s="329"/>
      <c r="CV795" s="329"/>
      <c r="CW795" s="329"/>
      <c r="CX795" s="329"/>
      <c r="CY795" s="329"/>
      <c r="CZ795" s="329"/>
      <c r="DA795" s="329"/>
      <c r="DB795" s="329"/>
      <c r="DC795" s="329"/>
      <c r="DD795" s="329"/>
      <c r="DE795" s="329"/>
      <c r="DF795" s="329"/>
      <c r="DG795" s="329"/>
      <c r="DH795" s="329"/>
      <c r="DI795" s="329"/>
      <c r="DJ795" s="329"/>
      <c r="DK795" s="329"/>
      <c r="DL795" s="329"/>
      <c r="DM795" s="329"/>
      <c r="DN795" s="329"/>
      <c r="DO795" s="329"/>
      <c r="DP795" s="329"/>
      <c r="DQ795" s="329"/>
      <c r="DR795" s="329"/>
      <c r="DS795" s="329"/>
      <c r="DT795" s="329"/>
      <c r="DU795" s="329"/>
      <c r="DV795" s="329"/>
      <c r="DW795" s="329"/>
      <c r="DX795" s="329"/>
      <c r="DY795" s="329"/>
      <c r="DZ795" s="329"/>
      <c r="EA795" s="329"/>
      <c r="EB795" s="329"/>
      <c r="EC795" s="329"/>
      <c r="ED795" s="329"/>
      <c r="EE795" s="329"/>
      <c r="EF795" s="329"/>
      <c r="EG795" s="329"/>
      <c r="EH795" s="329"/>
      <c r="EI795" s="329"/>
      <c r="EJ795" s="329"/>
      <c r="EK795" s="329"/>
      <c r="EL795" s="329"/>
      <c r="EM795" s="329"/>
      <c r="EN795" s="329"/>
      <c r="EO795" s="329"/>
      <c r="EP795" s="329"/>
      <c r="EQ795" s="329"/>
      <c r="ER795" s="329"/>
      <c r="ES795" s="329"/>
      <c r="ET795" s="329"/>
      <c r="EU795" s="329"/>
      <c r="EV795" s="329"/>
      <c r="EW795" s="329"/>
      <c r="EX795" s="329"/>
      <c r="EY795" s="329"/>
      <c r="EZ795" s="329"/>
      <c r="FA795" s="329"/>
      <c r="FB795" s="329"/>
      <c r="FC795" s="329"/>
      <c r="FD795" s="329"/>
      <c r="FE795" s="329"/>
      <c r="FF795" s="329"/>
      <c r="FG795" s="329"/>
      <c r="FH795" s="329"/>
      <c r="FI795" s="329"/>
      <c r="FJ795" s="329"/>
      <c r="FK795" s="329"/>
      <c r="FL795" s="329"/>
      <c r="FM795" s="329"/>
      <c r="FN795" s="329"/>
      <c r="FO795" s="329"/>
      <c r="FP795" s="329"/>
      <c r="FQ795" s="329"/>
      <c r="FR795" s="329"/>
      <c r="FS795" s="329"/>
      <c r="FT795" s="329"/>
      <c r="FU795" s="329"/>
      <c r="FV795" s="329"/>
      <c r="FW795" s="329"/>
      <c r="FX795" s="329"/>
      <c r="FY795" s="329"/>
      <c r="FZ795" s="329"/>
      <c r="GA795" s="329"/>
      <c r="GB795" s="329"/>
      <c r="GC795" s="329"/>
      <c r="GD795" s="329"/>
      <c r="GE795" s="329"/>
      <c r="GF795" s="329"/>
      <c r="GG795" s="329"/>
      <c r="GH795" s="329"/>
      <c r="GI795" s="329"/>
      <c r="GJ795" s="329"/>
      <c r="GK795" s="329"/>
      <c r="GL795" s="329"/>
      <c r="GM795" s="329"/>
      <c r="GN795" s="329"/>
      <c r="GO795" s="329"/>
      <c r="GP795" s="329"/>
      <c r="GQ795" s="329"/>
      <c r="GR795" s="329"/>
      <c r="GS795" s="329"/>
      <c r="GT795" s="329"/>
      <c r="GU795" s="329"/>
      <c r="GV795" s="329"/>
      <c r="GW795" s="329"/>
      <c r="GX795" s="329"/>
      <c r="GY795" s="329"/>
      <c r="GZ795" s="329"/>
      <c r="HA795" s="329"/>
      <c r="HB795" s="329"/>
      <c r="HC795" s="329"/>
      <c r="HD795" s="329"/>
      <c r="HE795" s="329"/>
      <c r="HF795" s="329"/>
      <c r="HG795" s="329"/>
      <c r="HH795" s="329"/>
      <c r="HI795" s="329"/>
      <c r="HJ795" s="329"/>
      <c r="HK795" s="329"/>
      <c r="HL795" s="329"/>
      <c r="HM795" s="329"/>
      <c r="HN795" s="329"/>
      <c r="HO795" s="329"/>
      <c r="HP795" s="329"/>
      <c r="HQ795" s="329"/>
      <c r="HR795" s="329"/>
      <c r="HS795" s="329"/>
      <c r="HT795" s="329"/>
      <c r="HU795" s="329"/>
      <c r="HV795" s="329"/>
      <c r="HW795" s="329"/>
      <c r="HX795" s="329"/>
      <c r="HY795" s="329"/>
      <c r="HZ795" s="329"/>
      <c r="IA795" s="329"/>
      <c r="IB795" s="329"/>
      <c r="IC795" s="329"/>
      <c r="ID795" s="329"/>
      <c r="IE795" s="329"/>
      <c r="IF795" s="329"/>
      <c r="IG795" s="329"/>
      <c r="IH795" s="329"/>
      <c r="II795" s="329"/>
      <c r="IJ795" s="329"/>
      <c r="IK795" s="329"/>
      <c r="IL795" s="329"/>
      <c r="IM795" s="329"/>
      <c r="IN795" s="329"/>
      <c r="IO795" s="329"/>
      <c r="IP795" s="329"/>
      <c r="IQ795" s="329"/>
      <c r="IR795" s="329"/>
      <c r="IS795" s="329"/>
      <c r="IT795" s="329"/>
      <c r="IU795" s="329"/>
      <c r="IV795" s="329"/>
      <c r="IW795" s="329"/>
    </row>
    <row r="796" spans="1:257" s="330" customFormat="1" ht="14.25" customHeight="1">
      <c r="A796" s="761" t="s">
        <v>100</v>
      </c>
      <c r="B796" s="762"/>
      <c r="C796" s="762" t="s">
        <v>4022</v>
      </c>
      <c r="D796" s="761">
        <v>120006253</v>
      </c>
      <c r="E796" s="761" t="s">
        <v>3971</v>
      </c>
      <c r="F796" s="763"/>
      <c r="G796" s="764"/>
      <c r="H796" s="765" t="s">
        <v>3966</v>
      </c>
      <c r="I796" s="765" t="s">
        <v>3967</v>
      </c>
      <c r="J796" s="765" t="s">
        <v>3968</v>
      </c>
      <c r="K796" s="761" t="s">
        <v>404</v>
      </c>
      <c r="L796" s="761"/>
      <c r="M796" s="766" t="s">
        <v>121</v>
      </c>
      <c r="N796" s="761" t="s">
        <v>83</v>
      </c>
      <c r="O796" s="762" t="s">
        <v>1035</v>
      </c>
      <c r="P796" s="767" t="s">
        <v>3160</v>
      </c>
      <c r="Q796" s="766" t="s">
        <v>109</v>
      </c>
      <c r="R796" s="766" t="s">
        <v>110</v>
      </c>
      <c r="S796" s="762" t="s">
        <v>283</v>
      </c>
      <c r="T796" s="767" t="s">
        <v>284</v>
      </c>
      <c r="U796" s="766" t="s">
        <v>112</v>
      </c>
      <c r="V796" s="766">
        <v>90</v>
      </c>
      <c r="W796" s="766" t="s">
        <v>113</v>
      </c>
      <c r="X796" s="766"/>
      <c r="Y796" s="766"/>
      <c r="Z796" s="766"/>
      <c r="AA796" s="768">
        <v>30</v>
      </c>
      <c r="AB796" s="766">
        <v>60</v>
      </c>
      <c r="AC796" s="768">
        <v>10</v>
      </c>
      <c r="AD796" s="766" t="s">
        <v>123</v>
      </c>
      <c r="AE796" s="766" t="s">
        <v>115</v>
      </c>
      <c r="AF796" s="769">
        <v>5</v>
      </c>
      <c r="AG796" s="770">
        <v>27517600</v>
      </c>
      <c r="AH796" s="771">
        <f t="shared" si="56"/>
        <v>137588000</v>
      </c>
      <c r="AI796" s="772">
        <f t="shared" si="57"/>
        <v>154098560</v>
      </c>
      <c r="AJ796" s="773"/>
      <c r="AK796" s="773"/>
      <c r="AL796" s="773"/>
      <c r="AM796" s="774" t="s">
        <v>1037</v>
      </c>
      <c r="AN796" s="775"/>
      <c r="AO796" s="775"/>
      <c r="AP796" s="776"/>
      <c r="AQ796" s="777"/>
      <c r="AR796" s="777" t="s">
        <v>3969</v>
      </c>
      <c r="AS796" s="778"/>
      <c r="AT796" s="777"/>
      <c r="AU796" s="777"/>
      <c r="AV796" s="777"/>
      <c r="AW796" s="777"/>
      <c r="AX796" s="777"/>
      <c r="AY796" s="777"/>
      <c r="AZ796" s="778"/>
      <c r="BA796" s="329"/>
      <c r="BB796" s="329"/>
      <c r="BC796" s="329"/>
      <c r="BD796" s="329"/>
      <c r="BE796" s="329"/>
      <c r="BF796" s="329"/>
      <c r="BG796" s="329"/>
      <c r="BH796" s="329"/>
      <c r="BI796" s="329"/>
      <c r="BJ796" s="329"/>
      <c r="BK796" s="329"/>
      <c r="BL796" s="329"/>
      <c r="BM796" s="329"/>
      <c r="BN796" s="329"/>
      <c r="BO796" s="329"/>
      <c r="BP796" s="329"/>
      <c r="BQ796" s="329"/>
      <c r="BR796" s="329"/>
      <c r="BS796" s="329"/>
      <c r="BT796" s="329"/>
      <c r="BU796" s="329"/>
      <c r="BV796" s="329"/>
      <c r="BW796" s="329"/>
      <c r="BX796" s="329"/>
      <c r="BY796" s="329"/>
      <c r="BZ796" s="329"/>
      <c r="CA796" s="329"/>
      <c r="CB796" s="329"/>
      <c r="CC796" s="329"/>
      <c r="CD796" s="329"/>
      <c r="CE796" s="329"/>
      <c r="CF796" s="329"/>
      <c r="CG796" s="329"/>
      <c r="CH796" s="329"/>
      <c r="CI796" s="329"/>
      <c r="CJ796" s="329"/>
      <c r="CK796" s="329"/>
      <c r="CL796" s="329"/>
      <c r="CM796" s="329"/>
      <c r="CN796" s="329"/>
      <c r="CO796" s="329"/>
      <c r="CP796" s="329"/>
      <c r="CQ796" s="329"/>
      <c r="CR796" s="329"/>
      <c r="CS796" s="329"/>
      <c r="CT796" s="329"/>
      <c r="CU796" s="329"/>
      <c r="CV796" s="329"/>
      <c r="CW796" s="329"/>
      <c r="CX796" s="329"/>
      <c r="CY796" s="329"/>
      <c r="CZ796" s="329"/>
      <c r="DA796" s="329"/>
      <c r="DB796" s="329"/>
      <c r="DC796" s="329"/>
      <c r="DD796" s="329"/>
      <c r="DE796" s="329"/>
      <c r="DF796" s="329"/>
      <c r="DG796" s="329"/>
      <c r="DH796" s="329"/>
      <c r="DI796" s="329"/>
      <c r="DJ796" s="329"/>
      <c r="DK796" s="329"/>
      <c r="DL796" s="329"/>
      <c r="DM796" s="329"/>
      <c r="DN796" s="329"/>
      <c r="DO796" s="329"/>
      <c r="DP796" s="329"/>
      <c r="DQ796" s="329"/>
      <c r="DR796" s="329"/>
      <c r="DS796" s="329"/>
      <c r="DT796" s="329"/>
      <c r="DU796" s="329"/>
      <c r="DV796" s="329"/>
      <c r="DW796" s="329"/>
      <c r="DX796" s="329"/>
      <c r="DY796" s="329"/>
      <c r="DZ796" s="329"/>
      <c r="EA796" s="329"/>
      <c r="EB796" s="329"/>
      <c r="EC796" s="329"/>
      <c r="ED796" s="329"/>
      <c r="EE796" s="329"/>
      <c r="EF796" s="329"/>
      <c r="EG796" s="329"/>
      <c r="EH796" s="329"/>
      <c r="EI796" s="329"/>
      <c r="EJ796" s="329"/>
      <c r="EK796" s="329"/>
      <c r="EL796" s="329"/>
      <c r="EM796" s="329"/>
      <c r="EN796" s="329"/>
      <c r="EO796" s="329"/>
      <c r="EP796" s="329"/>
      <c r="EQ796" s="329"/>
      <c r="ER796" s="329"/>
      <c r="ES796" s="329"/>
      <c r="ET796" s="329"/>
      <c r="EU796" s="329"/>
      <c r="EV796" s="329"/>
      <c r="EW796" s="329"/>
      <c r="EX796" s="329"/>
      <c r="EY796" s="329"/>
      <c r="EZ796" s="329"/>
      <c r="FA796" s="329"/>
      <c r="FB796" s="329"/>
      <c r="FC796" s="329"/>
      <c r="FD796" s="329"/>
      <c r="FE796" s="329"/>
      <c r="FF796" s="329"/>
      <c r="FG796" s="329"/>
      <c r="FH796" s="329"/>
      <c r="FI796" s="329"/>
      <c r="FJ796" s="329"/>
      <c r="FK796" s="329"/>
      <c r="FL796" s="329"/>
      <c r="FM796" s="329"/>
      <c r="FN796" s="329"/>
      <c r="FO796" s="329"/>
      <c r="FP796" s="329"/>
      <c r="FQ796" s="329"/>
      <c r="FR796" s="329"/>
      <c r="FS796" s="329"/>
      <c r="FT796" s="329"/>
      <c r="FU796" s="329"/>
      <c r="FV796" s="329"/>
      <c r="FW796" s="329"/>
      <c r="FX796" s="329"/>
      <c r="FY796" s="329"/>
      <c r="FZ796" s="329"/>
      <c r="GA796" s="329"/>
      <c r="GB796" s="329"/>
      <c r="GC796" s="329"/>
      <c r="GD796" s="329"/>
      <c r="GE796" s="329"/>
      <c r="GF796" s="329"/>
      <c r="GG796" s="329"/>
      <c r="GH796" s="329"/>
      <c r="GI796" s="329"/>
      <c r="GJ796" s="329"/>
      <c r="GK796" s="329"/>
      <c r="GL796" s="329"/>
      <c r="GM796" s="329"/>
      <c r="GN796" s="329"/>
      <c r="GO796" s="329"/>
      <c r="GP796" s="329"/>
      <c r="GQ796" s="329"/>
      <c r="GR796" s="329"/>
      <c r="GS796" s="329"/>
      <c r="GT796" s="329"/>
      <c r="GU796" s="329"/>
      <c r="GV796" s="329"/>
      <c r="GW796" s="329"/>
      <c r="GX796" s="329"/>
      <c r="GY796" s="329"/>
      <c r="GZ796" s="329"/>
      <c r="HA796" s="329"/>
      <c r="HB796" s="329"/>
      <c r="HC796" s="329"/>
      <c r="HD796" s="329"/>
      <c r="HE796" s="329"/>
      <c r="HF796" s="329"/>
      <c r="HG796" s="329"/>
      <c r="HH796" s="329"/>
      <c r="HI796" s="329"/>
      <c r="HJ796" s="329"/>
      <c r="HK796" s="329"/>
      <c r="HL796" s="329"/>
      <c r="HM796" s="329"/>
      <c r="HN796" s="329"/>
      <c r="HO796" s="329"/>
      <c r="HP796" s="329"/>
      <c r="HQ796" s="329"/>
      <c r="HR796" s="329"/>
      <c r="HS796" s="329"/>
      <c r="HT796" s="329"/>
      <c r="HU796" s="329"/>
      <c r="HV796" s="329"/>
      <c r="HW796" s="329"/>
      <c r="HX796" s="329"/>
      <c r="HY796" s="329"/>
      <c r="HZ796" s="329"/>
      <c r="IA796" s="329"/>
      <c r="IB796" s="329"/>
      <c r="IC796" s="329"/>
      <c r="ID796" s="329"/>
      <c r="IE796" s="329"/>
      <c r="IF796" s="329"/>
      <c r="IG796" s="329"/>
      <c r="IH796" s="329"/>
      <c r="II796" s="329"/>
      <c r="IJ796" s="329"/>
      <c r="IK796" s="329"/>
      <c r="IL796" s="329"/>
      <c r="IM796" s="329"/>
      <c r="IN796" s="329"/>
      <c r="IO796" s="329"/>
      <c r="IP796" s="329"/>
      <c r="IQ796" s="329"/>
      <c r="IR796" s="329"/>
      <c r="IS796" s="329"/>
      <c r="IT796" s="329"/>
      <c r="IU796" s="329"/>
      <c r="IV796" s="329"/>
      <c r="IW796" s="329"/>
    </row>
    <row r="797" spans="1:257" s="330" customFormat="1" ht="14.25" customHeight="1">
      <c r="A797" s="761" t="s">
        <v>333</v>
      </c>
      <c r="B797" s="762"/>
      <c r="C797" s="762"/>
      <c r="D797" s="761">
        <v>220031703</v>
      </c>
      <c r="E797" s="761" t="s">
        <v>3972</v>
      </c>
      <c r="F797" s="763"/>
      <c r="G797" s="764"/>
      <c r="H797" s="765" t="s">
        <v>3973</v>
      </c>
      <c r="I797" s="765" t="s">
        <v>3974</v>
      </c>
      <c r="J797" s="765" t="s">
        <v>3975</v>
      </c>
      <c r="K797" s="761" t="s">
        <v>104</v>
      </c>
      <c r="L797" s="761"/>
      <c r="M797" s="766"/>
      <c r="N797" s="761" t="s">
        <v>106</v>
      </c>
      <c r="O797" s="762" t="s">
        <v>107</v>
      </c>
      <c r="P797" s="767" t="s">
        <v>108</v>
      </c>
      <c r="Q797" s="766" t="s">
        <v>1094</v>
      </c>
      <c r="R797" s="766" t="s">
        <v>110</v>
      </c>
      <c r="S797" s="762" t="s">
        <v>107</v>
      </c>
      <c r="T797" s="767" t="s">
        <v>122</v>
      </c>
      <c r="U797" s="766" t="s">
        <v>112</v>
      </c>
      <c r="V797" s="766">
        <v>60</v>
      </c>
      <c r="W797" s="766" t="s">
        <v>113</v>
      </c>
      <c r="X797" s="766"/>
      <c r="Y797" s="766"/>
      <c r="Z797" s="766"/>
      <c r="AA797" s="768"/>
      <c r="AB797" s="766">
        <v>90</v>
      </c>
      <c r="AC797" s="768">
        <v>10</v>
      </c>
      <c r="AD797" s="766" t="s">
        <v>129</v>
      </c>
      <c r="AE797" s="766" t="s">
        <v>115</v>
      </c>
      <c r="AF797" s="769">
        <v>12</v>
      </c>
      <c r="AG797" s="770">
        <v>16594.5</v>
      </c>
      <c r="AH797" s="771">
        <f t="shared" si="56"/>
        <v>199134</v>
      </c>
      <c r="AI797" s="772">
        <f t="shared" si="57"/>
        <v>223030.08000000002</v>
      </c>
      <c r="AJ797" s="773"/>
      <c r="AK797" s="773"/>
      <c r="AL797" s="773"/>
      <c r="AM797" s="774" t="s">
        <v>116</v>
      </c>
      <c r="AN797" s="775"/>
      <c r="AO797" s="775"/>
      <c r="AP797" s="776"/>
      <c r="AQ797" s="777"/>
      <c r="AR797" s="777" t="s">
        <v>2243</v>
      </c>
      <c r="AS797" s="778"/>
      <c r="AT797" s="777"/>
      <c r="AU797" s="777"/>
      <c r="AV797" s="777"/>
      <c r="AW797" s="777"/>
      <c r="AX797" s="777"/>
      <c r="AY797" s="777"/>
      <c r="AZ797" s="778"/>
      <c r="BA797" s="329"/>
      <c r="BB797" s="329"/>
      <c r="BC797" s="329"/>
      <c r="BD797" s="329"/>
      <c r="BE797" s="329"/>
      <c r="BF797" s="329"/>
      <c r="BG797" s="329"/>
      <c r="BH797" s="329"/>
      <c r="BI797" s="329"/>
      <c r="BJ797" s="329"/>
      <c r="BK797" s="329"/>
      <c r="BL797" s="329"/>
      <c r="BM797" s="329"/>
      <c r="BN797" s="329"/>
      <c r="BO797" s="329"/>
      <c r="BP797" s="329"/>
      <c r="BQ797" s="329"/>
      <c r="BR797" s="329"/>
      <c r="BS797" s="329"/>
      <c r="BT797" s="329"/>
      <c r="BU797" s="329"/>
      <c r="BV797" s="329"/>
      <c r="BW797" s="329"/>
      <c r="BX797" s="329"/>
      <c r="BY797" s="329"/>
      <c r="BZ797" s="329"/>
      <c r="CA797" s="329"/>
      <c r="CB797" s="329"/>
      <c r="CC797" s="329"/>
      <c r="CD797" s="329"/>
      <c r="CE797" s="329"/>
      <c r="CF797" s="329"/>
      <c r="CG797" s="329"/>
      <c r="CH797" s="329"/>
      <c r="CI797" s="329"/>
      <c r="CJ797" s="329"/>
      <c r="CK797" s="329"/>
      <c r="CL797" s="329"/>
      <c r="CM797" s="329"/>
      <c r="CN797" s="329"/>
      <c r="CO797" s="329"/>
      <c r="CP797" s="329"/>
      <c r="CQ797" s="329"/>
      <c r="CR797" s="329"/>
      <c r="CS797" s="329"/>
      <c r="CT797" s="329"/>
      <c r="CU797" s="329"/>
      <c r="CV797" s="329"/>
      <c r="CW797" s="329"/>
      <c r="CX797" s="329"/>
      <c r="CY797" s="329"/>
      <c r="CZ797" s="329"/>
      <c r="DA797" s="329"/>
      <c r="DB797" s="329"/>
      <c r="DC797" s="329"/>
      <c r="DD797" s="329"/>
      <c r="DE797" s="329"/>
      <c r="DF797" s="329"/>
      <c r="DG797" s="329"/>
      <c r="DH797" s="329"/>
      <c r="DI797" s="329"/>
      <c r="DJ797" s="329"/>
      <c r="DK797" s="329"/>
      <c r="DL797" s="329"/>
      <c r="DM797" s="329"/>
      <c r="DN797" s="329"/>
      <c r="DO797" s="329"/>
      <c r="DP797" s="329"/>
      <c r="DQ797" s="329"/>
      <c r="DR797" s="329"/>
      <c r="DS797" s="329"/>
      <c r="DT797" s="329"/>
      <c r="DU797" s="329"/>
      <c r="DV797" s="329"/>
      <c r="DW797" s="329"/>
      <c r="DX797" s="329"/>
      <c r="DY797" s="329"/>
      <c r="DZ797" s="329"/>
      <c r="EA797" s="329"/>
      <c r="EB797" s="329"/>
      <c r="EC797" s="329"/>
      <c r="ED797" s="329"/>
      <c r="EE797" s="329"/>
      <c r="EF797" s="329"/>
      <c r="EG797" s="329"/>
      <c r="EH797" s="329"/>
      <c r="EI797" s="329"/>
      <c r="EJ797" s="329"/>
      <c r="EK797" s="329"/>
      <c r="EL797" s="329"/>
      <c r="EM797" s="329"/>
      <c r="EN797" s="329"/>
      <c r="EO797" s="329"/>
      <c r="EP797" s="329"/>
      <c r="EQ797" s="329"/>
      <c r="ER797" s="329"/>
      <c r="ES797" s="329"/>
      <c r="ET797" s="329"/>
      <c r="EU797" s="329"/>
      <c r="EV797" s="329"/>
      <c r="EW797" s="329"/>
      <c r="EX797" s="329"/>
      <c r="EY797" s="329"/>
      <c r="EZ797" s="329"/>
      <c r="FA797" s="329"/>
      <c r="FB797" s="329"/>
      <c r="FC797" s="329"/>
      <c r="FD797" s="329"/>
      <c r="FE797" s="329"/>
      <c r="FF797" s="329"/>
      <c r="FG797" s="329"/>
      <c r="FH797" s="329"/>
      <c r="FI797" s="329"/>
      <c r="FJ797" s="329"/>
      <c r="FK797" s="329"/>
      <c r="FL797" s="329"/>
      <c r="FM797" s="329"/>
      <c r="FN797" s="329"/>
      <c r="FO797" s="329"/>
      <c r="FP797" s="329"/>
      <c r="FQ797" s="329"/>
      <c r="FR797" s="329"/>
      <c r="FS797" s="329"/>
      <c r="FT797" s="329"/>
      <c r="FU797" s="329"/>
      <c r="FV797" s="329"/>
      <c r="FW797" s="329"/>
      <c r="FX797" s="329"/>
      <c r="FY797" s="329"/>
      <c r="FZ797" s="329"/>
      <c r="GA797" s="329"/>
      <c r="GB797" s="329"/>
      <c r="GC797" s="329"/>
      <c r="GD797" s="329"/>
      <c r="GE797" s="329"/>
      <c r="GF797" s="329"/>
      <c r="GG797" s="329"/>
      <c r="GH797" s="329"/>
      <c r="GI797" s="329"/>
      <c r="GJ797" s="329"/>
      <c r="GK797" s="329"/>
      <c r="GL797" s="329"/>
      <c r="GM797" s="329"/>
      <c r="GN797" s="329"/>
      <c r="GO797" s="329"/>
      <c r="GP797" s="329"/>
      <c r="GQ797" s="329"/>
      <c r="GR797" s="329"/>
      <c r="GS797" s="329"/>
      <c r="GT797" s="329"/>
      <c r="GU797" s="329"/>
      <c r="GV797" s="329"/>
      <c r="GW797" s="329"/>
      <c r="GX797" s="329"/>
      <c r="GY797" s="329"/>
      <c r="GZ797" s="329"/>
      <c r="HA797" s="329"/>
      <c r="HB797" s="329"/>
      <c r="HC797" s="329"/>
      <c r="HD797" s="329"/>
      <c r="HE797" s="329"/>
      <c r="HF797" s="329"/>
      <c r="HG797" s="329"/>
      <c r="HH797" s="329"/>
      <c r="HI797" s="329"/>
      <c r="HJ797" s="329"/>
      <c r="HK797" s="329"/>
      <c r="HL797" s="329"/>
      <c r="HM797" s="329"/>
      <c r="HN797" s="329"/>
      <c r="HO797" s="329"/>
      <c r="HP797" s="329"/>
      <c r="HQ797" s="329"/>
      <c r="HR797" s="329"/>
      <c r="HS797" s="329"/>
      <c r="HT797" s="329"/>
      <c r="HU797" s="329"/>
      <c r="HV797" s="329"/>
      <c r="HW797" s="329"/>
      <c r="HX797" s="329"/>
      <c r="HY797" s="329"/>
      <c r="HZ797" s="329"/>
      <c r="IA797" s="329"/>
      <c r="IB797" s="329"/>
      <c r="IC797" s="329"/>
      <c r="ID797" s="329"/>
      <c r="IE797" s="329"/>
      <c r="IF797" s="329"/>
      <c r="IG797" s="329"/>
      <c r="IH797" s="329"/>
      <c r="II797" s="329"/>
      <c r="IJ797" s="329"/>
      <c r="IK797" s="329"/>
      <c r="IL797" s="329"/>
      <c r="IM797" s="329"/>
      <c r="IN797" s="329"/>
      <c r="IO797" s="329"/>
      <c r="IP797" s="329"/>
      <c r="IQ797" s="329"/>
      <c r="IR797" s="329"/>
      <c r="IS797" s="329"/>
      <c r="IT797" s="329"/>
      <c r="IU797" s="329"/>
      <c r="IV797" s="329"/>
      <c r="IW797" s="329"/>
    </row>
    <row r="798" spans="1:257" s="330" customFormat="1" ht="14.25" customHeight="1">
      <c r="A798" s="761" t="s">
        <v>333</v>
      </c>
      <c r="B798" s="762"/>
      <c r="C798" s="762"/>
      <c r="D798" s="761">
        <v>210033834</v>
      </c>
      <c r="E798" s="761" t="s">
        <v>3976</v>
      </c>
      <c r="F798" s="763"/>
      <c r="G798" s="764"/>
      <c r="H798" s="765" t="s">
        <v>3977</v>
      </c>
      <c r="I798" s="765" t="s">
        <v>2776</v>
      </c>
      <c r="J798" s="765" t="s">
        <v>3978</v>
      </c>
      <c r="K798" s="761" t="s">
        <v>104</v>
      </c>
      <c r="L798" s="761"/>
      <c r="M798" s="766"/>
      <c r="N798" s="761" t="s">
        <v>106</v>
      </c>
      <c r="O798" s="762" t="s">
        <v>107</v>
      </c>
      <c r="P798" s="767" t="s">
        <v>108</v>
      </c>
      <c r="Q798" s="766" t="s">
        <v>1094</v>
      </c>
      <c r="R798" s="766" t="s">
        <v>110</v>
      </c>
      <c r="S798" s="762" t="s">
        <v>107</v>
      </c>
      <c r="T798" s="767" t="s">
        <v>122</v>
      </c>
      <c r="U798" s="766" t="s">
        <v>112</v>
      </c>
      <c r="V798" s="766">
        <v>60</v>
      </c>
      <c r="W798" s="766" t="s">
        <v>113</v>
      </c>
      <c r="X798" s="766"/>
      <c r="Y798" s="766"/>
      <c r="Z798" s="766"/>
      <c r="AA798" s="768"/>
      <c r="AB798" s="766">
        <v>90</v>
      </c>
      <c r="AC798" s="768">
        <v>10</v>
      </c>
      <c r="AD798" s="766" t="s">
        <v>364</v>
      </c>
      <c r="AE798" s="766" t="s">
        <v>115</v>
      </c>
      <c r="AF798" s="769">
        <v>1</v>
      </c>
      <c r="AG798" s="770">
        <v>2127500</v>
      </c>
      <c r="AH798" s="771">
        <f t="shared" si="56"/>
        <v>2127500</v>
      </c>
      <c r="AI798" s="772">
        <f t="shared" si="57"/>
        <v>2382800</v>
      </c>
      <c r="AJ798" s="773"/>
      <c r="AK798" s="773"/>
      <c r="AL798" s="773"/>
      <c r="AM798" s="774" t="s">
        <v>116</v>
      </c>
      <c r="AN798" s="775"/>
      <c r="AO798" s="775"/>
      <c r="AP798" s="776"/>
      <c r="AQ798" s="777"/>
      <c r="AR798" s="777" t="s">
        <v>2782</v>
      </c>
      <c r="AS798" s="778"/>
      <c r="AT798" s="777"/>
      <c r="AU798" s="777"/>
      <c r="AV798" s="777"/>
      <c r="AW798" s="777"/>
      <c r="AX798" s="777"/>
      <c r="AY798" s="777"/>
      <c r="AZ798" s="778"/>
      <c r="BA798" s="329"/>
      <c r="BB798" s="329"/>
      <c r="BC798" s="329"/>
      <c r="BD798" s="329"/>
      <c r="BE798" s="329"/>
      <c r="BF798" s="329"/>
      <c r="BG798" s="329"/>
      <c r="BH798" s="329"/>
      <c r="BI798" s="329"/>
      <c r="BJ798" s="329"/>
      <c r="BK798" s="329"/>
      <c r="BL798" s="329"/>
      <c r="BM798" s="329"/>
      <c r="BN798" s="329"/>
      <c r="BO798" s="329"/>
      <c r="BP798" s="329"/>
      <c r="BQ798" s="329"/>
      <c r="BR798" s="329"/>
      <c r="BS798" s="329"/>
      <c r="BT798" s="329"/>
      <c r="BU798" s="329"/>
      <c r="BV798" s="329"/>
      <c r="BW798" s="329"/>
      <c r="BX798" s="329"/>
      <c r="BY798" s="329"/>
      <c r="BZ798" s="329"/>
      <c r="CA798" s="329"/>
      <c r="CB798" s="329"/>
      <c r="CC798" s="329"/>
      <c r="CD798" s="329"/>
      <c r="CE798" s="329"/>
      <c r="CF798" s="329"/>
      <c r="CG798" s="329"/>
      <c r="CH798" s="329"/>
      <c r="CI798" s="329"/>
      <c r="CJ798" s="329"/>
      <c r="CK798" s="329"/>
      <c r="CL798" s="329"/>
      <c r="CM798" s="329"/>
      <c r="CN798" s="329"/>
      <c r="CO798" s="329"/>
      <c r="CP798" s="329"/>
      <c r="CQ798" s="329"/>
      <c r="CR798" s="329"/>
      <c r="CS798" s="329"/>
      <c r="CT798" s="329"/>
      <c r="CU798" s="329"/>
      <c r="CV798" s="329"/>
      <c r="CW798" s="329"/>
      <c r="CX798" s="329"/>
      <c r="CY798" s="329"/>
      <c r="CZ798" s="329"/>
      <c r="DA798" s="329"/>
      <c r="DB798" s="329"/>
      <c r="DC798" s="329"/>
      <c r="DD798" s="329"/>
      <c r="DE798" s="329"/>
      <c r="DF798" s="329"/>
      <c r="DG798" s="329"/>
      <c r="DH798" s="329"/>
      <c r="DI798" s="329"/>
      <c r="DJ798" s="329"/>
      <c r="DK798" s="329"/>
      <c r="DL798" s="329"/>
      <c r="DM798" s="329"/>
      <c r="DN798" s="329"/>
      <c r="DO798" s="329"/>
      <c r="DP798" s="329"/>
      <c r="DQ798" s="329"/>
      <c r="DR798" s="329"/>
      <c r="DS798" s="329"/>
      <c r="DT798" s="329"/>
      <c r="DU798" s="329"/>
      <c r="DV798" s="329"/>
      <c r="DW798" s="329"/>
      <c r="DX798" s="329"/>
      <c r="DY798" s="329"/>
      <c r="DZ798" s="329"/>
      <c r="EA798" s="329"/>
      <c r="EB798" s="329"/>
      <c r="EC798" s="329"/>
      <c r="ED798" s="329"/>
      <c r="EE798" s="329"/>
      <c r="EF798" s="329"/>
      <c r="EG798" s="329"/>
      <c r="EH798" s="329"/>
      <c r="EI798" s="329"/>
      <c r="EJ798" s="329"/>
      <c r="EK798" s="329"/>
      <c r="EL798" s="329"/>
      <c r="EM798" s="329"/>
      <c r="EN798" s="329"/>
      <c r="EO798" s="329"/>
      <c r="EP798" s="329"/>
      <c r="EQ798" s="329"/>
      <c r="ER798" s="329"/>
      <c r="ES798" s="329"/>
      <c r="ET798" s="329"/>
      <c r="EU798" s="329"/>
      <c r="EV798" s="329"/>
      <c r="EW798" s="329"/>
      <c r="EX798" s="329"/>
      <c r="EY798" s="329"/>
      <c r="EZ798" s="329"/>
      <c r="FA798" s="329"/>
      <c r="FB798" s="329"/>
      <c r="FC798" s="329"/>
      <c r="FD798" s="329"/>
      <c r="FE798" s="329"/>
      <c r="FF798" s="329"/>
      <c r="FG798" s="329"/>
      <c r="FH798" s="329"/>
      <c r="FI798" s="329"/>
      <c r="FJ798" s="329"/>
      <c r="FK798" s="329"/>
      <c r="FL798" s="329"/>
      <c r="FM798" s="329"/>
      <c r="FN798" s="329"/>
      <c r="FO798" s="329"/>
      <c r="FP798" s="329"/>
      <c r="FQ798" s="329"/>
      <c r="FR798" s="329"/>
      <c r="FS798" s="329"/>
      <c r="FT798" s="329"/>
      <c r="FU798" s="329"/>
      <c r="FV798" s="329"/>
      <c r="FW798" s="329"/>
      <c r="FX798" s="329"/>
      <c r="FY798" s="329"/>
      <c r="FZ798" s="329"/>
      <c r="GA798" s="329"/>
      <c r="GB798" s="329"/>
      <c r="GC798" s="329"/>
      <c r="GD798" s="329"/>
      <c r="GE798" s="329"/>
      <c r="GF798" s="329"/>
      <c r="GG798" s="329"/>
      <c r="GH798" s="329"/>
      <c r="GI798" s="329"/>
      <c r="GJ798" s="329"/>
      <c r="GK798" s="329"/>
      <c r="GL798" s="329"/>
      <c r="GM798" s="329"/>
      <c r="GN798" s="329"/>
      <c r="GO798" s="329"/>
      <c r="GP798" s="329"/>
      <c r="GQ798" s="329"/>
      <c r="GR798" s="329"/>
      <c r="GS798" s="329"/>
      <c r="GT798" s="329"/>
      <c r="GU798" s="329"/>
      <c r="GV798" s="329"/>
      <c r="GW798" s="329"/>
      <c r="GX798" s="329"/>
      <c r="GY798" s="329"/>
      <c r="GZ798" s="329"/>
      <c r="HA798" s="329"/>
      <c r="HB798" s="329"/>
      <c r="HC798" s="329"/>
      <c r="HD798" s="329"/>
      <c r="HE798" s="329"/>
      <c r="HF798" s="329"/>
      <c r="HG798" s="329"/>
      <c r="HH798" s="329"/>
      <c r="HI798" s="329"/>
      <c r="HJ798" s="329"/>
      <c r="HK798" s="329"/>
      <c r="HL798" s="329"/>
      <c r="HM798" s="329"/>
      <c r="HN798" s="329"/>
      <c r="HO798" s="329"/>
      <c r="HP798" s="329"/>
      <c r="HQ798" s="329"/>
      <c r="HR798" s="329"/>
      <c r="HS798" s="329"/>
      <c r="HT798" s="329"/>
      <c r="HU798" s="329"/>
      <c r="HV798" s="329"/>
      <c r="HW798" s="329"/>
      <c r="HX798" s="329"/>
      <c r="HY798" s="329"/>
      <c r="HZ798" s="329"/>
      <c r="IA798" s="329"/>
      <c r="IB798" s="329"/>
      <c r="IC798" s="329"/>
      <c r="ID798" s="329"/>
      <c r="IE798" s="329"/>
      <c r="IF798" s="329"/>
      <c r="IG798" s="329"/>
      <c r="IH798" s="329"/>
      <c r="II798" s="329"/>
      <c r="IJ798" s="329"/>
      <c r="IK798" s="329"/>
      <c r="IL798" s="329"/>
      <c r="IM798" s="329"/>
      <c r="IN798" s="329"/>
      <c r="IO798" s="329"/>
      <c r="IP798" s="329"/>
      <c r="IQ798" s="329"/>
      <c r="IR798" s="329"/>
      <c r="IS798" s="329"/>
      <c r="IT798" s="329"/>
      <c r="IU798" s="329"/>
      <c r="IV798" s="329"/>
      <c r="IW798" s="329"/>
    </row>
    <row r="799" spans="1:257" s="330" customFormat="1" ht="14.25" customHeight="1">
      <c r="A799" s="761" t="s">
        <v>333</v>
      </c>
      <c r="B799" s="762"/>
      <c r="C799" s="762"/>
      <c r="D799" s="761">
        <v>210034862</v>
      </c>
      <c r="E799" s="761" t="s">
        <v>3979</v>
      </c>
      <c r="F799" s="763"/>
      <c r="G799" s="764"/>
      <c r="H799" s="765" t="s">
        <v>2784</v>
      </c>
      <c r="I799" s="765" t="s">
        <v>2780</v>
      </c>
      <c r="J799" s="765" t="s">
        <v>2785</v>
      </c>
      <c r="K799" s="761" t="s">
        <v>104</v>
      </c>
      <c r="L799" s="761"/>
      <c r="M799" s="766"/>
      <c r="N799" s="761" t="s">
        <v>106</v>
      </c>
      <c r="O799" s="762" t="s">
        <v>107</v>
      </c>
      <c r="P799" s="767" t="s">
        <v>108</v>
      </c>
      <c r="Q799" s="766" t="s">
        <v>1094</v>
      </c>
      <c r="R799" s="766" t="s">
        <v>110</v>
      </c>
      <c r="S799" s="762" t="s">
        <v>107</v>
      </c>
      <c r="T799" s="767" t="s">
        <v>122</v>
      </c>
      <c r="U799" s="766" t="s">
        <v>112</v>
      </c>
      <c r="V799" s="766">
        <v>60</v>
      </c>
      <c r="W799" s="766" t="s">
        <v>113</v>
      </c>
      <c r="X799" s="766"/>
      <c r="Y799" s="766"/>
      <c r="Z799" s="766"/>
      <c r="AA799" s="768"/>
      <c r="AB799" s="766">
        <v>90</v>
      </c>
      <c r="AC799" s="768">
        <v>10</v>
      </c>
      <c r="AD799" s="766" t="s">
        <v>364</v>
      </c>
      <c r="AE799" s="766" t="s">
        <v>115</v>
      </c>
      <c r="AF799" s="769">
        <v>2</v>
      </c>
      <c r="AG799" s="770">
        <v>701500</v>
      </c>
      <c r="AH799" s="771">
        <f t="shared" si="56"/>
        <v>1403000</v>
      </c>
      <c r="AI799" s="772">
        <f t="shared" si="57"/>
        <v>1571360.0000000002</v>
      </c>
      <c r="AJ799" s="773"/>
      <c r="AK799" s="773"/>
      <c r="AL799" s="773"/>
      <c r="AM799" s="774" t="s">
        <v>116</v>
      </c>
      <c r="AN799" s="775"/>
      <c r="AO799" s="775"/>
      <c r="AP799" s="776"/>
      <c r="AQ799" s="777"/>
      <c r="AR799" s="777" t="s">
        <v>2783</v>
      </c>
      <c r="AS799" s="778"/>
      <c r="AT799" s="777"/>
      <c r="AU799" s="777"/>
      <c r="AV799" s="777"/>
      <c r="AW799" s="777"/>
      <c r="AX799" s="777"/>
      <c r="AY799" s="777"/>
      <c r="AZ799" s="778"/>
      <c r="BA799" s="329"/>
      <c r="BB799" s="329"/>
      <c r="BC799" s="329"/>
      <c r="BD799" s="329"/>
      <c r="BE799" s="329"/>
      <c r="BF799" s="329"/>
      <c r="BG799" s="329"/>
      <c r="BH799" s="329"/>
      <c r="BI799" s="329"/>
      <c r="BJ799" s="329"/>
      <c r="BK799" s="329"/>
      <c r="BL799" s="329"/>
      <c r="BM799" s="329"/>
      <c r="BN799" s="329"/>
      <c r="BO799" s="329"/>
      <c r="BP799" s="329"/>
      <c r="BQ799" s="329"/>
      <c r="BR799" s="329"/>
      <c r="BS799" s="329"/>
      <c r="BT799" s="329"/>
      <c r="BU799" s="329"/>
      <c r="BV799" s="329"/>
      <c r="BW799" s="329"/>
      <c r="BX799" s="329"/>
      <c r="BY799" s="329"/>
      <c r="BZ799" s="329"/>
      <c r="CA799" s="329"/>
      <c r="CB799" s="329"/>
      <c r="CC799" s="329"/>
      <c r="CD799" s="329"/>
      <c r="CE799" s="329"/>
      <c r="CF799" s="329"/>
      <c r="CG799" s="329"/>
      <c r="CH799" s="329"/>
      <c r="CI799" s="329"/>
      <c r="CJ799" s="329"/>
      <c r="CK799" s="329"/>
      <c r="CL799" s="329"/>
      <c r="CM799" s="329"/>
      <c r="CN799" s="329"/>
      <c r="CO799" s="329"/>
      <c r="CP799" s="329"/>
      <c r="CQ799" s="329"/>
      <c r="CR799" s="329"/>
      <c r="CS799" s="329"/>
      <c r="CT799" s="329"/>
      <c r="CU799" s="329"/>
      <c r="CV799" s="329"/>
      <c r="CW799" s="329"/>
      <c r="CX799" s="329"/>
      <c r="CY799" s="329"/>
      <c r="CZ799" s="329"/>
      <c r="DA799" s="329"/>
      <c r="DB799" s="329"/>
      <c r="DC799" s="329"/>
      <c r="DD799" s="329"/>
      <c r="DE799" s="329"/>
      <c r="DF799" s="329"/>
      <c r="DG799" s="329"/>
      <c r="DH799" s="329"/>
      <c r="DI799" s="329"/>
      <c r="DJ799" s="329"/>
      <c r="DK799" s="329"/>
      <c r="DL799" s="329"/>
      <c r="DM799" s="329"/>
      <c r="DN799" s="329"/>
      <c r="DO799" s="329"/>
      <c r="DP799" s="329"/>
      <c r="DQ799" s="329"/>
      <c r="DR799" s="329"/>
      <c r="DS799" s="329"/>
      <c r="DT799" s="329"/>
      <c r="DU799" s="329"/>
      <c r="DV799" s="329"/>
      <c r="DW799" s="329"/>
      <c r="DX799" s="329"/>
      <c r="DY799" s="329"/>
      <c r="DZ799" s="329"/>
      <c r="EA799" s="329"/>
      <c r="EB799" s="329"/>
      <c r="EC799" s="329"/>
      <c r="ED799" s="329"/>
      <c r="EE799" s="329"/>
      <c r="EF799" s="329"/>
      <c r="EG799" s="329"/>
      <c r="EH799" s="329"/>
      <c r="EI799" s="329"/>
      <c r="EJ799" s="329"/>
      <c r="EK799" s="329"/>
      <c r="EL799" s="329"/>
      <c r="EM799" s="329"/>
      <c r="EN799" s="329"/>
      <c r="EO799" s="329"/>
      <c r="EP799" s="329"/>
      <c r="EQ799" s="329"/>
      <c r="ER799" s="329"/>
      <c r="ES799" s="329"/>
      <c r="ET799" s="329"/>
      <c r="EU799" s="329"/>
      <c r="EV799" s="329"/>
      <c r="EW799" s="329"/>
      <c r="EX799" s="329"/>
      <c r="EY799" s="329"/>
      <c r="EZ799" s="329"/>
      <c r="FA799" s="329"/>
      <c r="FB799" s="329"/>
      <c r="FC799" s="329"/>
      <c r="FD799" s="329"/>
      <c r="FE799" s="329"/>
      <c r="FF799" s="329"/>
      <c r="FG799" s="329"/>
      <c r="FH799" s="329"/>
      <c r="FI799" s="329"/>
      <c r="FJ799" s="329"/>
      <c r="FK799" s="329"/>
      <c r="FL799" s="329"/>
      <c r="FM799" s="329"/>
      <c r="FN799" s="329"/>
      <c r="FO799" s="329"/>
      <c r="FP799" s="329"/>
      <c r="FQ799" s="329"/>
      <c r="FR799" s="329"/>
      <c r="FS799" s="329"/>
      <c r="FT799" s="329"/>
      <c r="FU799" s="329"/>
      <c r="FV799" s="329"/>
      <c r="FW799" s="329"/>
      <c r="FX799" s="329"/>
      <c r="FY799" s="329"/>
      <c r="FZ799" s="329"/>
      <c r="GA799" s="329"/>
      <c r="GB799" s="329"/>
      <c r="GC799" s="329"/>
      <c r="GD799" s="329"/>
      <c r="GE799" s="329"/>
      <c r="GF799" s="329"/>
      <c r="GG799" s="329"/>
      <c r="GH799" s="329"/>
      <c r="GI799" s="329"/>
      <c r="GJ799" s="329"/>
      <c r="GK799" s="329"/>
      <c r="GL799" s="329"/>
      <c r="GM799" s="329"/>
      <c r="GN799" s="329"/>
      <c r="GO799" s="329"/>
      <c r="GP799" s="329"/>
      <c r="GQ799" s="329"/>
      <c r="GR799" s="329"/>
      <c r="GS799" s="329"/>
      <c r="GT799" s="329"/>
      <c r="GU799" s="329"/>
      <c r="GV799" s="329"/>
      <c r="GW799" s="329"/>
      <c r="GX799" s="329"/>
      <c r="GY799" s="329"/>
      <c r="GZ799" s="329"/>
      <c r="HA799" s="329"/>
      <c r="HB799" s="329"/>
      <c r="HC799" s="329"/>
      <c r="HD799" s="329"/>
      <c r="HE799" s="329"/>
      <c r="HF799" s="329"/>
      <c r="HG799" s="329"/>
      <c r="HH799" s="329"/>
      <c r="HI799" s="329"/>
      <c r="HJ799" s="329"/>
      <c r="HK799" s="329"/>
      <c r="HL799" s="329"/>
      <c r="HM799" s="329"/>
      <c r="HN799" s="329"/>
      <c r="HO799" s="329"/>
      <c r="HP799" s="329"/>
      <c r="HQ799" s="329"/>
      <c r="HR799" s="329"/>
      <c r="HS799" s="329"/>
      <c r="HT799" s="329"/>
      <c r="HU799" s="329"/>
      <c r="HV799" s="329"/>
      <c r="HW799" s="329"/>
      <c r="HX799" s="329"/>
      <c r="HY799" s="329"/>
      <c r="HZ799" s="329"/>
      <c r="IA799" s="329"/>
      <c r="IB799" s="329"/>
      <c r="IC799" s="329"/>
      <c r="ID799" s="329"/>
      <c r="IE799" s="329"/>
      <c r="IF799" s="329"/>
      <c r="IG799" s="329"/>
      <c r="IH799" s="329"/>
      <c r="II799" s="329"/>
      <c r="IJ799" s="329"/>
      <c r="IK799" s="329"/>
      <c r="IL799" s="329"/>
      <c r="IM799" s="329"/>
      <c r="IN799" s="329"/>
      <c r="IO799" s="329"/>
      <c r="IP799" s="329"/>
      <c r="IQ799" s="329"/>
      <c r="IR799" s="329"/>
      <c r="IS799" s="329"/>
      <c r="IT799" s="329"/>
      <c r="IU799" s="329"/>
      <c r="IV799" s="329"/>
      <c r="IW799" s="329"/>
    </row>
    <row r="800" spans="1:257" s="330" customFormat="1" ht="14.25" customHeight="1">
      <c r="A800" s="761" t="s">
        <v>848</v>
      </c>
      <c r="B800" s="762"/>
      <c r="C800" s="762"/>
      <c r="D800" s="761">
        <v>210035486</v>
      </c>
      <c r="E800" s="761" t="s">
        <v>3980</v>
      </c>
      <c r="F800" s="763"/>
      <c r="G800" s="764"/>
      <c r="H800" s="765" t="s">
        <v>2279</v>
      </c>
      <c r="I800" s="765" t="s">
        <v>2269</v>
      </c>
      <c r="J800" s="765" t="s">
        <v>2280</v>
      </c>
      <c r="K800" s="761" t="s">
        <v>104</v>
      </c>
      <c r="L800" s="761"/>
      <c r="M800" s="766"/>
      <c r="N800" s="761" t="s">
        <v>106</v>
      </c>
      <c r="O800" s="762" t="s">
        <v>107</v>
      </c>
      <c r="P800" s="767" t="s">
        <v>108</v>
      </c>
      <c r="Q800" s="766" t="s">
        <v>109</v>
      </c>
      <c r="R800" s="766" t="s">
        <v>110</v>
      </c>
      <c r="S800" s="762" t="s">
        <v>107</v>
      </c>
      <c r="T800" s="767" t="s">
        <v>122</v>
      </c>
      <c r="U800" s="766" t="s">
        <v>112</v>
      </c>
      <c r="V800" s="766">
        <v>60</v>
      </c>
      <c r="W800" s="766" t="s">
        <v>113</v>
      </c>
      <c r="X800" s="766"/>
      <c r="Y800" s="766"/>
      <c r="Z800" s="766"/>
      <c r="AA800" s="768"/>
      <c r="AB800" s="766">
        <v>90</v>
      </c>
      <c r="AC800" s="768">
        <v>10</v>
      </c>
      <c r="AD800" s="766" t="s">
        <v>129</v>
      </c>
      <c r="AE800" s="766" t="s">
        <v>115</v>
      </c>
      <c r="AF800" s="769">
        <v>35</v>
      </c>
      <c r="AG800" s="770">
        <v>9035</v>
      </c>
      <c r="AH800" s="771">
        <f t="shared" si="56"/>
        <v>316225</v>
      </c>
      <c r="AI800" s="772">
        <f t="shared" si="57"/>
        <v>354172.00000000006</v>
      </c>
      <c r="AJ800" s="773"/>
      <c r="AK800" s="773"/>
      <c r="AL800" s="773"/>
      <c r="AM800" s="774" t="s">
        <v>116</v>
      </c>
      <c r="AN800" s="775"/>
      <c r="AO800" s="775"/>
      <c r="AP800" s="776"/>
      <c r="AQ800" s="777"/>
      <c r="AR800" s="777" t="s">
        <v>3981</v>
      </c>
      <c r="AS800" s="778"/>
      <c r="AT800" s="777"/>
      <c r="AU800" s="777"/>
      <c r="AV800" s="777"/>
      <c r="AW800" s="777"/>
      <c r="AX800" s="777"/>
      <c r="AY800" s="777" t="s">
        <v>105</v>
      </c>
      <c r="AZ800" s="778"/>
      <c r="BA800" s="329"/>
      <c r="BB800" s="329"/>
      <c r="BC800" s="329"/>
      <c r="BD800" s="329"/>
      <c r="BE800" s="329"/>
      <c r="BF800" s="329"/>
      <c r="BG800" s="329"/>
      <c r="BH800" s="329"/>
      <c r="BI800" s="329"/>
      <c r="BJ800" s="329"/>
      <c r="BK800" s="329"/>
      <c r="BL800" s="329"/>
      <c r="BM800" s="329"/>
      <c r="BN800" s="329"/>
      <c r="BO800" s="329"/>
      <c r="BP800" s="329"/>
      <c r="BQ800" s="329"/>
      <c r="BR800" s="329"/>
      <c r="BS800" s="329"/>
      <c r="BT800" s="329"/>
      <c r="BU800" s="329"/>
      <c r="BV800" s="329"/>
      <c r="BW800" s="329"/>
      <c r="BX800" s="329"/>
      <c r="BY800" s="329"/>
      <c r="BZ800" s="329"/>
      <c r="CA800" s="329"/>
      <c r="CB800" s="329"/>
      <c r="CC800" s="329"/>
      <c r="CD800" s="329"/>
      <c r="CE800" s="329"/>
      <c r="CF800" s="329"/>
      <c r="CG800" s="329"/>
      <c r="CH800" s="329"/>
      <c r="CI800" s="329"/>
      <c r="CJ800" s="329"/>
      <c r="CK800" s="329"/>
      <c r="CL800" s="329"/>
      <c r="CM800" s="329"/>
      <c r="CN800" s="329"/>
      <c r="CO800" s="329"/>
      <c r="CP800" s="329"/>
      <c r="CQ800" s="329"/>
      <c r="CR800" s="329"/>
      <c r="CS800" s="329"/>
      <c r="CT800" s="329"/>
      <c r="CU800" s="329"/>
      <c r="CV800" s="329"/>
      <c r="CW800" s="329"/>
      <c r="CX800" s="329"/>
      <c r="CY800" s="329"/>
      <c r="CZ800" s="329"/>
      <c r="DA800" s="329"/>
      <c r="DB800" s="329"/>
      <c r="DC800" s="329"/>
      <c r="DD800" s="329"/>
      <c r="DE800" s="329"/>
      <c r="DF800" s="329"/>
      <c r="DG800" s="329"/>
      <c r="DH800" s="329"/>
      <c r="DI800" s="329"/>
      <c r="DJ800" s="329"/>
      <c r="DK800" s="329"/>
      <c r="DL800" s="329"/>
      <c r="DM800" s="329"/>
      <c r="DN800" s="329"/>
      <c r="DO800" s="329"/>
      <c r="DP800" s="329"/>
      <c r="DQ800" s="329"/>
      <c r="DR800" s="329"/>
      <c r="DS800" s="329"/>
      <c r="DT800" s="329"/>
      <c r="DU800" s="329"/>
      <c r="DV800" s="329"/>
      <c r="DW800" s="329"/>
      <c r="DX800" s="329"/>
      <c r="DY800" s="329"/>
      <c r="DZ800" s="329"/>
      <c r="EA800" s="329"/>
      <c r="EB800" s="329"/>
      <c r="EC800" s="329"/>
      <c r="ED800" s="329"/>
      <c r="EE800" s="329"/>
      <c r="EF800" s="329"/>
      <c r="EG800" s="329"/>
      <c r="EH800" s="329"/>
      <c r="EI800" s="329"/>
      <c r="EJ800" s="329"/>
      <c r="EK800" s="329"/>
      <c r="EL800" s="329"/>
      <c r="EM800" s="329"/>
      <c r="EN800" s="329"/>
      <c r="EO800" s="329"/>
      <c r="EP800" s="329"/>
      <c r="EQ800" s="329"/>
      <c r="ER800" s="329"/>
      <c r="ES800" s="329"/>
      <c r="ET800" s="329"/>
      <c r="EU800" s="329"/>
      <c r="EV800" s="329"/>
      <c r="EW800" s="329"/>
      <c r="EX800" s="329"/>
      <c r="EY800" s="329"/>
      <c r="EZ800" s="329"/>
      <c r="FA800" s="329"/>
      <c r="FB800" s="329"/>
      <c r="FC800" s="329"/>
      <c r="FD800" s="329"/>
      <c r="FE800" s="329"/>
      <c r="FF800" s="329"/>
      <c r="FG800" s="329"/>
      <c r="FH800" s="329"/>
      <c r="FI800" s="329"/>
      <c r="FJ800" s="329"/>
      <c r="FK800" s="329"/>
      <c r="FL800" s="329"/>
      <c r="FM800" s="329"/>
      <c r="FN800" s="329"/>
      <c r="FO800" s="329"/>
      <c r="FP800" s="329"/>
      <c r="FQ800" s="329"/>
      <c r="FR800" s="329"/>
      <c r="FS800" s="329"/>
      <c r="FT800" s="329"/>
      <c r="FU800" s="329"/>
      <c r="FV800" s="329"/>
      <c r="FW800" s="329"/>
      <c r="FX800" s="329"/>
      <c r="FY800" s="329"/>
      <c r="FZ800" s="329"/>
      <c r="GA800" s="329"/>
      <c r="GB800" s="329"/>
      <c r="GC800" s="329"/>
      <c r="GD800" s="329"/>
      <c r="GE800" s="329"/>
      <c r="GF800" s="329"/>
      <c r="GG800" s="329"/>
      <c r="GH800" s="329"/>
      <c r="GI800" s="329"/>
      <c r="GJ800" s="329"/>
      <c r="GK800" s="329"/>
      <c r="GL800" s="329"/>
      <c r="GM800" s="329"/>
      <c r="GN800" s="329"/>
      <c r="GO800" s="329"/>
      <c r="GP800" s="329"/>
      <c r="GQ800" s="329"/>
      <c r="GR800" s="329"/>
      <c r="GS800" s="329"/>
      <c r="GT800" s="329"/>
      <c r="GU800" s="329"/>
      <c r="GV800" s="329"/>
      <c r="GW800" s="329"/>
      <c r="GX800" s="329"/>
      <c r="GY800" s="329"/>
      <c r="GZ800" s="329"/>
      <c r="HA800" s="329"/>
      <c r="HB800" s="329"/>
      <c r="HC800" s="329"/>
      <c r="HD800" s="329"/>
      <c r="HE800" s="329"/>
      <c r="HF800" s="329"/>
      <c r="HG800" s="329"/>
      <c r="HH800" s="329"/>
      <c r="HI800" s="329"/>
      <c r="HJ800" s="329"/>
      <c r="HK800" s="329"/>
      <c r="HL800" s="329"/>
      <c r="HM800" s="329"/>
      <c r="HN800" s="329"/>
      <c r="HO800" s="329"/>
      <c r="HP800" s="329"/>
      <c r="HQ800" s="329"/>
      <c r="HR800" s="329"/>
      <c r="HS800" s="329"/>
      <c r="HT800" s="329"/>
      <c r="HU800" s="329"/>
      <c r="HV800" s="329"/>
      <c r="HW800" s="329"/>
      <c r="HX800" s="329"/>
      <c r="HY800" s="329"/>
      <c r="HZ800" s="329"/>
      <c r="IA800" s="329"/>
      <c r="IB800" s="329"/>
      <c r="IC800" s="329"/>
      <c r="ID800" s="329"/>
      <c r="IE800" s="329"/>
      <c r="IF800" s="329"/>
      <c r="IG800" s="329"/>
      <c r="IH800" s="329"/>
      <c r="II800" s="329"/>
      <c r="IJ800" s="329"/>
      <c r="IK800" s="329"/>
      <c r="IL800" s="329"/>
      <c r="IM800" s="329"/>
      <c r="IN800" s="329"/>
      <c r="IO800" s="329"/>
      <c r="IP800" s="329"/>
      <c r="IQ800" s="329"/>
      <c r="IR800" s="329"/>
      <c r="IS800" s="329"/>
      <c r="IT800" s="329"/>
      <c r="IU800" s="329"/>
      <c r="IV800" s="329"/>
      <c r="IW800" s="329"/>
    </row>
    <row r="801" spans="1:256" ht="12.95" customHeight="1">
      <c r="A801" s="36"/>
      <c r="B801" s="36"/>
      <c r="C801" s="37"/>
      <c r="D801" s="36"/>
      <c r="E801" s="38"/>
      <c r="F801" s="38"/>
      <c r="G801" s="38"/>
      <c r="H801" s="38"/>
      <c r="I801" s="38"/>
      <c r="J801" s="38"/>
      <c r="K801" s="39"/>
      <c r="L801" s="40"/>
      <c r="M801" s="38"/>
      <c r="N801" s="41"/>
      <c r="O801" s="40"/>
      <c r="P801" s="38"/>
      <c r="Q801" s="41"/>
      <c r="R801" s="39"/>
      <c r="S801" s="40"/>
      <c r="T801" s="42"/>
      <c r="U801" s="38"/>
      <c r="V801" s="40"/>
      <c r="W801" s="38"/>
      <c r="X801" s="40"/>
      <c r="Y801" s="40"/>
      <c r="Z801" s="40"/>
      <c r="AA801" s="41"/>
      <c r="AB801" s="39"/>
      <c r="AC801" s="39"/>
      <c r="AD801" s="43"/>
      <c r="AE801" s="38"/>
      <c r="AF801" s="51"/>
      <c r="AG801" s="51"/>
      <c r="AH801" s="44"/>
      <c r="AI801" s="45"/>
      <c r="AJ801" s="46"/>
      <c r="AK801" s="47"/>
      <c r="AL801" s="46"/>
      <c r="AM801" s="46"/>
      <c r="AN801" s="36"/>
      <c r="AO801" s="38"/>
      <c r="AP801" s="38"/>
      <c r="AQ801" s="38"/>
      <c r="AR801" s="38"/>
      <c r="AS801" s="38"/>
      <c r="AT801" s="38"/>
      <c r="AU801" s="38"/>
      <c r="AV801" s="38"/>
      <c r="AW801" s="38"/>
      <c r="AX801" s="38"/>
      <c r="AY801" s="38"/>
      <c r="AZ801" s="50"/>
      <c r="BA801" s="50"/>
      <c r="BB801" s="50"/>
      <c r="BC801" s="50">
        <v>717</v>
      </c>
      <c r="BD801" s="50"/>
      <c r="BE801" s="50"/>
      <c r="BF801" s="50"/>
      <c r="BG801" s="50"/>
      <c r="BH801" s="50"/>
      <c r="BI801" s="50"/>
      <c r="BJ801" s="50"/>
      <c r="BK801" s="50"/>
      <c r="BL801" s="50"/>
      <c r="BM801" s="50"/>
      <c r="BN801" s="50"/>
      <c r="BO801" s="50"/>
      <c r="BP801" s="50"/>
      <c r="BQ801" s="50"/>
      <c r="BR801" s="50"/>
      <c r="BS801" s="50"/>
      <c r="BT801" s="50"/>
      <c r="BU801" s="50"/>
      <c r="BV801" s="50"/>
      <c r="BW801" s="50"/>
      <c r="BX801" s="50"/>
      <c r="BY801" s="50"/>
      <c r="BZ801" s="50"/>
      <c r="CA801" s="50"/>
      <c r="CB801" s="50"/>
      <c r="CC801" s="50"/>
      <c r="CD801" s="50"/>
      <c r="CE801" s="50"/>
      <c r="CF801" s="50"/>
      <c r="CG801" s="50"/>
      <c r="CH801" s="50"/>
      <c r="CI801" s="50"/>
      <c r="CJ801" s="50"/>
      <c r="CK801" s="50"/>
      <c r="CL801" s="50"/>
      <c r="CM801" s="50"/>
      <c r="CN801" s="50"/>
      <c r="CO801" s="50"/>
      <c r="CP801" s="50"/>
      <c r="CQ801" s="50"/>
      <c r="CR801" s="50"/>
      <c r="CS801" s="50"/>
      <c r="CT801" s="50"/>
      <c r="CU801" s="50"/>
      <c r="CV801" s="50"/>
      <c r="CW801" s="50"/>
      <c r="CX801" s="50"/>
      <c r="CY801" s="50"/>
      <c r="CZ801" s="50"/>
      <c r="DA801" s="50"/>
      <c r="DB801" s="50"/>
      <c r="DC801" s="50"/>
      <c r="DD801" s="50"/>
      <c r="DE801" s="50"/>
      <c r="DF801" s="50"/>
      <c r="DG801" s="50"/>
      <c r="DH801" s="50"/>
      <c r="DI801" s="50"/>
      <c r="DJ801" s="50"/>
      <c r="DK801" s="50"/>
      <c r="DL801" s="50"/>
      <c r="DM801" s="50"/>
      <c r="DN801" s="50"/>
      <c r="DO801" s="50"/>
      <c r="DP801" s="50"/>
      <c r="DQ801" s="50"/>
      <c r="DR801" s="50"/>
      <c r="DS801" s="50"/>
      <c r="DT801" s="50"/>
      <c r="DU801" s="50"/>
      <c r="DV801" s="50"/>
      <c r="DW801" s="50"/>
      <c r="DX801" s="50"/>
      <c r="DY801" s="50"/>
      <c r="DZ801" s="50"/>
      <c r="EA801" s="50"/>
      <c r="EB801" s="50"/>
      <c r="EC801" s="50"/>
      <c r="ED801" s="50"/>
      <c r="EE801" s="50"/>
      <c r="EF801" s="50"/>
      <c r="EG801" s="50"/>
      <c r="EH801" s="50"/>
      <c r="EI801" s="50"/>
      <c r="EJ801" s="50"/>
      <c r="EK801" s="50"/>
      <c r="EL801" s="50"/>
      <c r="EM801" s="50"/>
      <c r="EN801" s="50"/>
      <c r="EO801" s="50"/>
      <c r="EP801" s="50"/>
      <c r="EQ801" s="50"/>
      <c r="ER801" s="50"/>
      <c r="ES801" s="50"/>
      <c r="ET801" s="50"/>
      <c r="EU801" s="50"/>
      <c r="EV801" s="50"/>
      <c r="EW801" s="50"/>
      <c r="EX801" s="50"/>
      <c r="EY801" s="50"/>
      <c r="EZ801" s="50"/>
      <c r="FA801" s="50"/>
      <c r="FB801" s="50"/>
      <c r="FC801" s="50"/>
      <c r="FD801" s="50"/>
      <c r="FE801" s="50"/>
      <c r="FF801" s="50"/>
      <c r="FG801" s="50"/>
      <c r="FH801" s="50"/>
      <c r="FI801" s="50"/>
      <c r="FJ801" s="50"/>
      <c r="FK801" s="50"/>
      <c r="FL801" s="50"/>
      <c r="FM801" s="50"/>
      <c r="FN801" s="50"/>
      <c r="FO801" s="50"/>
      <c r="FP801" s="50"/>
      <c r="FQ801" s="50"/>
      <c r="FR801" s="50"/>
      <c r="FS801" s="50"/>
      <c r="FT801" s="50"/>
      <c r="FU801" s="50"/>
      <c r="FV801" s="50"/>
      <c r="FW801" s="50"/>
      <c r="FX801" s="50"/>
      <c r="FY801" s="50"/>
      <c r="FZ801" s="50"/>
      <c r="GA801" s="50"/>
      <c r="GB801" s="50"/>
      <c r="GC801" s="50"/>
      <c r="GD801" s="50"/>
      <c r="GE801" s="50"/>
      <c r="GF801" s="50"/>
      <c r="GG801" s="50"/>
      <c r="GH801" s="50"/>
      <c r="GI801" s="50"/>
      <c r="GJ801" s="50"/>
      <c r="GK801" s="50"/>
      <c r="GL801" s="50"/>
      <c r="GM801" s="50"/>
      <c r="GN801" s="50"/>
      <c r="GO801" s="50"/>
      <c r="GP801" s="50"/>
      <c r="GQ801" s="50"/>
      <c r="GR801" s="50"/>
      <c r="GS801" s="50"/>
      <c r="GT801" s="50"/>
      <c r="GU801" s="50"/>
      <c r="GV801" s="50"/>
      <c r="GW801" s="50"/>
      <c r="GX801" s="50"/>
      <c r="GY801" s="50"/>
      <c r="GZ801" s="50"/>
      <c r="HA801" s="50"/>
      <c r="HB801" s="50"/>
      <c r="HC801" s="50"/>
      <c r="HD801" s="50"/>
      <c r="HE801" s="50"/>
      <c r="HF801" s="50"/>
      <c r="HG801" s="50"/>
      <c r="HH801" s="50"/>
      <c r="HI801" s="50"/>
      <c r="HJ801" s="50"/>
      <c r="HK801" s="50"/>
      <c r="HL801" s="50"/>
      <c r="HM801" s="50"/>
      <c r="HN801" s="50"/>
      <c r="HO801" s="50"/>
      <c r="HP801" s="50"/>
      <c r="HQ801" s="50"/>
      <c r="HR801" s="50"/>
      <c r="HS801" s="50"/>
      <c r="HT801" s="50"/>
      <c r="HU801" s="50"/>
      <c r="HV801" s="50"/>
      <c r="HW801" s="50"/>
      <c r="HX801" s="50"/>
      <c r="HY801" s="50"/>
      <c r="HZ801" s="50"/>
      <c r="IA801" s="50"/>
      <c r="IB801" s="50"/>
      <c r="IC801" s="50"/>
      <c r="ID801" s="50"/>
      <c r="IE801" s="50"/>
      <c r="IF801" s="50"/>
      <c r="IG801" s="50"/>
      <c r="IH801" s="50"/>
      <c r="II801" s="50"/>
      <c r="IJ801" s="50"/>
      <c r="IK801" s="50"/>
      <c r="IL801" s="50"/>
      <c r="IM801" s="50"/>
      <c r="IN801" s="50"/>
      <c r="IO801" s="50"/>
      <c r="IP801" s="50"/>
      <c r="IQ801" s="50"/>
      <c r="IR801" s="50"/>
      <c r="IS801" s="50"/>
      <c r="IT801" s="50"/>
      <c r="IU801" s="50"/>
      <c r="IV801" s="50"/>
    </row>
    <row r="802" spans="1:256" ht="12.95" customHeight="1">
      <c r="A802" s="36"/>
      <c r="B802" s="36"/>
      <c r="C802" s="37"/>
      <c r="D802" s="36"/>
      <c r="E802" s="38"/>
      <c r="F802" s="38"/>
      <c r="G802" s="38"/>
      <c r="H802" s="38"/>
      <c r="I802" s="38"/>
      <c r="J802" s="38"/>
      <c r="K802" s="39"/>
      <c r="L802" s="40"/>
      <c r="M802" s="38"/>
      <c r="N802" s="41"/>
      <c r="O802" s="40"/>
      <c r="P802" s="38"/>
      <c r="Q802" s="41"/>
      <c r="R802" s="39"/>
      <c r="S802" s="40"/>
      <c r="T802" s="42"/>
      <c r="U802" s="38"/>
      <c r="V802" s="40"/>
      <c r="W802" s="38"/>
      <c r="X802" s="40"/>
      <c r="Y802" s="40"/>
      <c r="Z802" s="40"/>
      <c r="AA802" s="41"/>
      <c r="AB802" s="39"/>
      <c r="AC802" s="39"/>
      <c r="AD802" s="43"/>
      <c r="AE802" s="38"/>
      <c r="AF802" s="51"/>
      <c r="AG802" s="51"/>
      <c r="AH802" s="44"/>
      <c r="AI802" s="45"/>
      <c r="AJ802" s="46"/>
      <c r="AK802" s="47"/>
      <c r="AL802" s="46"/>
      <c r="AM802" s="46"/>
      <c r="AN802" s="36"/>
      <c r="AO802" s="38"/>
      <c r="AP802" s="38"/>
      <c r="AQ802" s="38"/>
      <c r="AR802" s="38"/>
      <c r="AS802" s="38"/>
      <c r="AT802" s="38"/>
      <c r="AU802" s="38"/>
      <c r="AV802" s="38"/>
      <c r="AW802" s="38"/>
      <c r="AX802" s="38"/>
      <c r="AY802" s="38"/>
      <c r="AZ802" s="50"/>
      <c r="BA802" s="50"/>
      <c r="BB802" s="50"/>
      <c r="BC802" s="50">
        <v>718</v>
      </c>
      <c r="BD802" s="50"/>
      <c r="BE802" s="50"/>
      <c r="BF802" s="50"/>
      <c r="BG802" s="50"/>
      <c r="BH802" s="50"/>
      <c r="BI802" s="50"/>
      <c r="BJ802" s="50"/>
      <c r="BK802" s="50"/>
      <c r="BL802" s="50"/>
      <c r="BM802" s="50"/>
      <c r="BN802" s="50"/>
      <c r="BO802" s="50"/>
      <c r="BP802" s="50"/>
      <c r="BQ802" s="50"/>
      <c r="BR802" s="50"/>
      <c r="BS802" s="50"/>
      <c r="BT802" s="50"/>
      <c r="BU802" s="50"/>
      <c r="BV802" s="50"/>
      <c r="BW802" s="50"/>
      <c r="BX802" s="50"/>
      <c r="BY802" s="50"/>
      <c r="BZ802" s="50"/>
      <c r="CA802" s="50"/>
      <c r="CB802" s="50"/>
      <c r="CC802" s="50"/>
      <c r="CD802" s="50"/>
      <c r="CE802" s="50"/>
      <c r="CF802" s="50"/>
      <c r="CG802" s="50"/>
      <c r="CH802" s="50"/>
      <c r="CI802" s="50"/>
      <c r="CJ802" s="50"/>
      <c r="CK802" s="50"/>
      <c r="CL802" s="50"/>
      <c r="CM802" s="50"/>
      <c r="CN802" s="50"/>
      <c r="CO802" s="50"/>
      <c r="CP802" s="50"/>
      <c r="CQ802" s="50"/>
      <c r="CR802" s="50"/>
      <c r="CS802" s="50"/>
      <c r="CT802" s="50"/>
      <c r="CU802" s="50"/>
      <c r="CV802" s="50"/>
      <c r="CW802" s="50"/>
      <c r="CX802" s="50"/>
      <c r="CY802" s="50"/>
      <c r="CZ802" s="50"/>
      <c r="DA802" s="50"/>
      <c r="DB802" s="50"/>
      <c r="DC802" s="50"/>
      <c r="DD802" s="50"/>
      <c r="DE802" s="50"/>
      <c r="DF802" s="50"/>
      <c r="DG802" s="50"/>
      <c r="DH802" s="50"/>
      <c r="DI802" s="50"/>
      <c r="DJ802" s="50"/>
      <c r="DK802" s="50"/>
      <c r="DL802" s="50"/>
      <c r="DM802" s="50"/>
      <c r="DN802" s="50"/>
      <c r="DO802" s="50"/>
      <c r="DP802" s="50"/>
      <c r="DQ802" s="50"/>
      <c r="DR802" s="50"/>
      <c r="DS802" s="50"/>
      <c r="DT802" s="50"/>
      <c r="DU802" s="50"/>
      <c r="DV802" s="50"/>
      <c r="DW802" s="50"/>
      <c r="DX802" s="50"/>
      <c r="DY802" s="50"/>
      <c r="DZ802" s="50"/>
      <c r="EA802" s="50"/>
      <c r="EB802" s="50"/>
      <c r="EC802" s="50"/>
      <c r="ED802" s="50"/>
      <c r="EE802" s="50"/>
      <c r="EF802" s="50"/>
      <c r="EG802" s="50"/>
      <c r="EH802" s="50"/>
      <c r="EI802" s="50"/>
      <c r="EJ802" s="50"/>
      <c r="EK802" s="50"/>
      <c r="EL802" s="50"/>
      <c r="EM802" s="50"/>
      <c r="EN802" s="50"/>
      <c r="EO802" s="50"/>
      <c r="EP802" s="50"/>
      <c r="EQ802" s="50"/>
      <c r="ER802" s="50"/>
      <c r="ES802" s="50"/>
      <c r="ET802" s="50"/>
      <c r="EU802" s="50"/>
      <c r="EV802" s="50"/>
      <c r="EW802" s="50"/>
      <c r="EX802" s="50"/>
      <c r="EY802" s="50"/>
      <c r="EZ802" s="50"/>
      <c r="FA802" s="50"/>
      <c r="FB802" s="50"/>
      <c r="FC802" s="50"/>
      <c r="FD802" s="50"/>
      <c r="FE802" s="50"/>
      <c r="FF802" s="50"/>
      <c r="FG802" s="50"/>
      <c r="FH802" s="50"/>
      <c r="FI802" s="50"/>
      <c r="FJ802" s="50"/>
      <c r="FK802" s="50"/>
      <c r="FL802" s="50"/>
      <c r="FM802" s="50"/>
      <c r="FN802" s="50"/>
      <c r="FO802" s="50"/>
      <c r="FP802" s="50"/>
      <c r="FQ802" s="50"/>
      <c r="FR802" s="50"/>
      <c r="FS802" s="50"/>
      <c r="FT802" s="50"/>
      <c r="FU802" s="50"/>
      <c r="FV802" s="50"/>
      <c r="FW802" s="50"/>
      <c r="FX802" s="50"/>
      <c r="FY802" s="50"/>
      <c r="FZ802" s="50"/>
      <c r="GA802" s="50"/>
      <c r="GB802" s="50"/>
      <c r="GC802" s="50"/>
      <c r="GD802" s="50"/>
      <c r="GE802" s="50"/>
      <c r="GF802" s="50"/>
      <c r="GG802" s="50"/>
      <c r="GH802" s="50"/>
      <c r="GI802" s="50"/>
      <c r="GJ802" s="50"/>
      <c r="GK802" s="50"/>
      <c r="GL802" s="50"/>
      <c r="GM802" s="50"/>
      <c r="GN802" s="50"/>
      <c r="GO802" s="50"/>
      <c r="GP802" s="50"/>
      <c r="GQ802" s="50"/>
      <c r="GR802" s="50"/>
      <c r="GS802" s="50"/>
      <c r="GT802" s="50"/>
      <c r="GU802" s="50"/>
      <c r="GV802" s="50"/>
      <c r="GW802" s="50"/>
      <c r="GX802" s="50"/>
      <c r="GY802" s="50"/>
      <c r="GZ802" s="50"/>
      <c r="HA802" s="50"/>
      <c r="HB802" s="50"/>
      <c r="HC802" s="50"/>
      <c r="HD802" s="50"/>
      <c r="HE802" s="50"/>
      <c r="HF802" s="50"/>
      <c r="HG802" s="50"/>
      <c r="HH802" s="50"/>
      <c r="HI802" s="50"/>
      <c r="HJ802" s="50"/>
      <c r="HK802" s="50"/>
      <c r="HL802" s="50"/>
      <c r="HM802" s="50"/>
      <c r="HN802" s="50"/>
      <c r="HO802" s="50"/>
      <c r="HP802" s="50"/>
      <c r="HQ802" s="50"/>
      <c r="HR802" s="50"/>
      <c r="HS802" s="50"/>
      <c r="HT802" s="50"/>
      <c r="HU802" s="50"/>
      <c r="HV802" s="50"/>
      <c r="HW802" s="50"/>
      <c r="HX802" s="50"/>
      <c r="HY802" s="50"/>
      <c r="HZ802" s="50"/>
      <c r="IA802" s="50"/>
      <c r="IB802" s="50"/>
      <c r="IC802" s="50"/>
      <c r="ID802" s="50"/>
      <c r="IE802" s="50"/>
      <c r="IF802" s="50"/>
      <c r="IG802" s="50"/>
      <c r="IH802" s="50"/>
      <c r="II802" s="50"/>
      <c r="IJ802" s="50"/>
      <c r="IK802" s="50"/>
      <c r="IL802" s="50"/>
      <c r="IM802" s="50"/>
      <c r="IN802" s="50"/>
      <c r="IO802" s="50"/>
      <c r="IP802" s="50"/>
      <c r="IQ802" s="50"/>
      <c r="IR802" s="50"/>
      <c r="IS802" s="50"/>
      <c r="IT802" s="50"/>
      <c r="IU802" s="50"/>
      <c r="IV802" s="50"/>
    </row>
    <row r="803" spans="1:256" ht="12.95" customHeight="1">
      <c r="A803" s="73"/>
      <c r="B803" s="70"/>
      <c r="C803" s="70"/>
      <c r="D803" s="70"/>
      <c r="E803" s="71"/>
      <c r="F803" s="70"/>
      <c r="G803" s="70"/>
      <c r="H803" s="70" t="s">
        <v>948</v>
      </c>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2">
        <f>SUM(AH804:AH887)</f>
        <v>28479330918.753086</v>
      </c>
      <c r="AI803" s="72">
        <f>SUM(AI804:AI870)</f>
        <v>24356925242.20826</v>
      </c>
      <c r="AJ803" s="72"/>
      <c r="AK803" s="72">
        <f>SUM(AK804:AK870)</f>
        <v>0</v>
      </c>
      <c r="AL803" s="72">
        <f>SUM(AL804:AL870)</f>
        <v>0</v>
      </c>
      <c r="AM803" s="73"/>
      <c r="AN803" s="70"/>
      <c r="AO803" s="74"/>
      <c r="AP803" s="70"/>
      <c r="AQ803" s="70"/>
      <c r="AR803" s="70"/>
      <c r="AS803" s="70"/>
      <c r="AT803" s="70"/>
      <c r="AU803" s="70"/>
      <c r="AV803" s="70"/>
      <c r="AW803" s="70"/>
      <c r="AX803" s="70"/>
      <c r="AY803" s="70"/>
      <c r="AZ803" s="197"/>
      <c r="BA803" s="197"/>
      <c r="BB803" s="197"/>
      <c r="BC803" s="50">
        <v>719</v>
      </c>
      <c r="BD803" s="197"/>
      <c r="BE803" s="197"/>
      <c r="BF803" s="197"/>
      <c r="BG803" s="197"/>
      <c r="BH803" s="197"/>
      <c r="BI803" s="197"/>
      <c r="BJ803" s="197"/>
      <c r="BK803" s="197"/>
      <c r="BL803" s="197"/>
      <c r="BM803" s="197"/>
      <c r="BN803" s="197"/>
      <c r="BO803" s="197"/>
      <c r="BP803" s="197"/>
      <c r="BQ803" s="197"/>
      <c r="BR803" s="197"/>
      <c r="BS803" s="197"/>
      <c r="BT803" s="197"/>
      <c r="BU803" s="197"/>
      <c r="BV803" s="197"/>
      <c r="BW803" s="197"/>
      <c r="BX803" s="197"/>
      <c r="BY803" s="197"/>
      <c r="BZ803" s="197"/>
      <c r="CA803" s="197"/>
      <c r="CB803" s="197"/>
      <c r="CC803" s="197"/>
      <c r="CD803" s="197"/>
      <c r="CE803" s="197"/>
      <c r="CF803" s="197"/>
      <c r="CG803" s="197"/>
      <c r="CH803" s="197"/>
      <c r="CI803" s="197"/>
      <c r="CJ803" s="197"/>
      <c r="CK803" s="197"/>
      <c r="CL803" s="197"/>
      <c r="CM803" s="197"/>
      <c r="CN803" s="197"/>
      <c r="CO803" s="197"/>
      <c r="CP803" s="197"/>
      <c r="CQ803" s="197"/>
      <c r="CR803" s="197"/>
      <c r="CS803" s="197"/>
      <c r="CT803" s="197"/>
      <c r="CU803" s="197"/>
      <c r="CV803" s="197"/>
      <c r="CW803" s="197"/>
      <c r="CX803" s="197"/>
      <c r="CY803" s="197"/>
      <c r="CZ803" s="197"/>
      <c r="DA803" s="197"/>
      <c r="DB803" s="197"/>
      <c r="DC803" s="197"/>
      <c r="DD803" s="197"/>
      <c r="DE803" s="197"/>
      <c r="DF803" s="197"/>
      <c r="DG803" s="197"/>
      <c r="DH803" s="197"/>
      <c r="DI803" s="197"/>
      <c r="DJ803" s="197"/>
      <c r="DK803" s="197"/>
      <c r="DL803" s="197"/>
      <c r="DM803" s="197"/>
      <c r="DN803" s="197"/>
      <c r="DO803" s="197"/>
      <c r="DP803" s="197"/>
      <c r="DQ803" s="197"/>
      <c r="DR803" s="197"/>
      <c r="DS803" s="197"/>
      <c r="DT803" s="197"/>
      <c r="DU803" s="197"/>
      <c r="DV803" s="197"/>
      <c r="DW803" s="197"/>
      <c r="DX803" s="197"/>
      <c r="DY803" s="197"/>
      <c r="DZ803" s="197"/>
      <c r="EA803" s="197"/>
      <c r="EB803" s="197"/>
      <c r="EC803" s="197"/>
      <c r="ED803" s="197"/>
      <c r="EE803" s="197"/>
      <c r="EF803" s="197"/>
      <c r="EG803" s="197"/>
      <c r="EH803" s="197"/>
      <c r="EI803" s="197"/>
      <c r="EJ803" s="197"/>
      <c r="EK803" s="197"/>
      <c r="EL803" s="197"/>
      <c r="EM803" s="197"/>
      <c r="EN803" s="197"/>
      <c r="EO803" s="197"/>
      <c r="EP803" s="197"/>
      <c r="EQ803" s="197"/>
      <c r="ER803" s="197"/>
      <c r="ES803" s="197"/>
      <c r="ET803" s="197"/>
      <c r="EU803" s="197"/>
      <c r="EV803" s="197"/>
      <c r="EW803" s="197"/>
      <c r="EX803" s="197"/>
      <c r="EY803" s="197"/>
      <c r="EZ803" s="197"/>
      <c r="FA803" s="197"/>
      <c r="FB803" s="197"/>
      <c r="FC803" s="197"/>
      <c r="FD803" s="197"/>
      <c r="FE803" s="197"/>
      <c r="FF803" s="197"/>
      <c r="FG803" s="197"/>
      <c r="FH803" s="197"/>
      <c r="FI803" s="197"/>
      <c r="FJ803" s="197"/>
      <c r="FK803" s="197"/>
      <c r="FL803" s="197"/>
      <c r="FM803" s="197"/>
      <c r="FN803" s="197"/>
      <c r="FO803" s="197"/>
      <c r="FP803" s="197"/>
      <c r="FQ803" s="197"/>
      <c r="FR803" s="197"/>
      <c r="FS803" s="197"/>
      <c r="FT803" s="197"/>
      <c r="FU803" s="197"/>
      <c r="FV803" s="197"/>
      <c r="FW803" s="197"/>
      <c r="FX803" s="197"/>
      <c r="FY803" s="197"/>
      <c r="FZ803" s="197"/>
      <c r="GA803" s="197"/>
      <c r="GB803" s="197"/>
      <c r="GC803" s="197"/>
      <c r="GD803" s="197"/>
      <c r="GE803" s="197"/>
      <c r="GF803" s="197"/>
      <c r="GG803" s="197"/>
      <c r="GH803" s="197"/>
      <c r="GI803" s="197"/>
      <c r="GJ803" s="197"/>
      <c r="GK803" s="197"/>
      <c r="GL803" s="197"/>
      <c r="GM803" s="197"/>
      <c r="GN803" s="197"/>
      <c r="GO803" s="197"/>
      <c r="GP803" s="197"/>
      <c r="GQ803" s="197"/>
      <c r="GR803" s="197"/>
      <c r="GS803" s="197"/>
      <c r="GT803" s="197"/>
      <c r="GU803" s="197"/>
      <c r="GV803" s="197"/>
      <c r="GW803" s="197"/>
      <c r="GX803" s="197"/>
      <c r="GY803" s="197"/>
      <c r="GZ803" s="197"/>
      <c r="HA803" s="197"/>
      <c r="HB803" s="197"/>
      <c r="HC803" s="197"/>
      <c r="HD803" s="197"/>
      <c r="HE803" s="197"/>
      <c r="HF803" s="197"/>
      <c r="HG803" s="197"/>
      <c r="HH803" s="197"/>
      <c r="HI803" s="197"/>
      <c r="HJ803" s="197"/>
      <c r="HK803" s="197"/>
      <c r="HL803" s="197"/>
      <c r="HM803" s="197"/>
      <c r="HN803" s="197"/>
      <c r="HO803" s="197"/>
      <c r="HP803" s="197"/>
      <c r="HQ803" s="197"/>
      <c r="HR803" s="197"/>
      <c r="HS803" s="197"/>
      <c r="HT803" s="197"/>
      <c r="HU803" s="197"/>
      <c r="HV803" s="197"/>
      <c r="HW803" s="197"/>
      <c r="HX803" s="197"/>
      <c r="HY803" s="197"/>
      <c r="HZ803" s="197"/>
      <c r="IA803" s="197"/>
      <c r="IB803" s="197"/>
      <c r="IC803" s="197"/>
      <c r="ID803" s="197"/>
      <c r="IE803" s="197"/>
      <c r="IF803" s="197"/>
      <c r="IG803" s="197"/>
      <c r="IH803" s="197"/>
      <c r="II803" s="197"/>
      <c r="IJ803" s="197"/>
      <c r="IK803" s="197"/>
      <c r="IL803" s="197"/>
      <c r="IM803" s="197"/>
      <c r="IN803" s="197"/>
      <c r="IO803" s="197"/>
      <c r="IP803" s="197"/>
      <c r="IQ803" s="197"/>
      <c r="IR803" s="197"/>
      <c r="IS803" s="197"/>
      <c r="IT803" s="197"/>
      <c r="IU803" s="197"/>
      <c r="IV803" s="197"/>
    </row>
    <row r="804" spans="1:256" ht="12.95" customHeight="1">
      <c r="A804" s="323" t="s">
        <v>1174</v>
      </c>
      <c r="B804" s="211" t="s">
        <v>949</v>
      </c>
      <c r="C804" s="76"/>
      <c r="D804" s="219"/>
      <c r="E804" s="77" t="s">
        <v>1589</v>
      </c>
      <c r="F804" s="228">
        <v>22200000</v>
      </c>
      <c r="G804" s="230" t="s">
        <v>1579</v>
      </c>
      <c r="H804" s="78" t="s">
        <v>950</v>
      </c>
      <c r="I804" s="506" t="s">
        <v>951</v>
      </c>
      <c r="J804" s="323" t="s">
        <v>952</v>
      </c>
      <c r="K804" s="79" t="s">
        <v>150</v>
      </c>
      <c r="L804" s="532"/>
      <c r="M804" s="532"/>
      <c r="N804" s="79">
        <v>100</v>
      </c>
      <c r="O804" s="75">
        <v>230000000</v>
      </c>
      <c r="P804" s="75" t="s">
        <v>953</v>
      </c>
      <c r="Q804" s="80" t="s">
        <v>109</v>
      </c>
      <c r="R804" s="79" t="s">
        <v>110</v>
      </c>
      <c r="S804" s="75">
        <v>230000000</v>
      </c>
      <c r="T804" s="75" t="s">
        <v>954</v>
      </c>
      <c r="U804" s="77"/>
      <c r="V804" s="77"/>
      <c r="W804" s="77"/>
      <c r="X804" s="36"/>
      <c r="Y804" s="77" t="s">
        <v>435</v>
      </c>
      <c r="Z804" s="77" t="s">
        <v>436</v>
      </c>
      <c r="AA804" s="81">
        <v>0</v>
      </c>
      <c r="AB804" s="81">
        <v>90</v>
      </c>
      <c r="AC804" s="81">
        <v>10</v>
      </c>
      <c r="AD804" s="77"/>
      <c r="AE804" s="77" t="s">
        <v>115</v>
      </c>
      <c r="AF804" s="77"/>
      <c r="AG804" s="77"/>
      <c r="AH804" s="82">
        <v>3000000</v>
      </c>
      <c r="AI804" s="83">
        <f t="shared" ref="AI804:AI836" si="58">AH804*1.12</f>
        <v>3360000.0000000005</v>
      </c>
      <c r="AJ804" s="84"/>
      <c r="AK804" s="84"/>
      <c r="AL804" s="634"/>
      <c r="AM804" s="85" t="s">
        <v>116</v>
      </c>
      <c r="AN804" s="77" t="s">
        <v>955</v>
      </c>
      <c r="AO804" s="87" t="s">
        <v>956</v>
      </c>
      <c r="AP804" s="75"/>
      <c r="AQ804" s="75"/>
      <c r="AR804" s="75"/>
      <c r="AS804" s="75"/>
      <c r="AT804" s="75"/>
      <c r="AU804" s="75"/>
      <c r="AV804" s="75"/>
      <c r="AW804" s="75"/>
      <c r="AX804" s="75"/>
      <c r="AY804" s="75"/>
      <c r="BC804" s="50">
        <v>720</v>
      </c>
    </row>
    <row r="805" spans="1:256" ht="12.95" customHeight="1">
      <c r="A805" s="75" t="s">
        <v>1174</v>
      </c>
      <c r="B805" s="76" t="s">
        <v>957</v>
      </c>
      <c r="C805" s="76"/>
      <c r="D805" s="219"/>
      <c r="E805" s="77" t="s">
        <v>1588</v>
      </c>
      <c r="F805" s="228">
        <v>22200001</v>
      </c>
      <c r="G805" s="230" t="s">
        <v>1580</v>
      </c>
      <c r="H805" s="78" t="s">
        <v>950</v>
      </c>
      <c r="I805" s="506" t="s">
        <v>951</v>
      </c>
      <c r="J805" s="75" t="s">
        <v>952</v>
      </c>
      <c r="K805" s="79" t="s">
        <v>150</v>
      </c>
      <c r="L805" s="77"/>
      <c r="M805" s="77"/>
      <c r="N805" s="79">
        <v>100</v>
      </c>
      <c r="O805" s="75">
        <v>230000000</v>
      </c>
      <c r="P805" s="75" t="s">
        <v>953</v>
      </c>
      <c r="Q805" s="80" t="s">
        <v>151</v>
      </c>
      <c r="R805" s="79" t="s">
        <v>110</v>
      </c>
      <c r="S805" s="75">
        <v>230000000</v>
      </c>
      <c r="T805" s="75" t="s">
        <v>958</v>
      </c>
      <c r="U805" s="77"/>
      <c r="V805" s="77"/>
      <c r="W805" s="77"/>
      <c r="X805" s="36"/>
      <c r="Y805" s="77" t="s">
        <v>435</v>
      </c>
      <c r="Z805" s="77" t="s">
        <v>436</v>
      </c>
      <c r="AA805" s="81">
        <v>0</v>
      </c>
      <c r="AB805" s="81">
        <v>90</v>
      </c>
      <c r="AC805" s="81">
        <v>10</v>
      </c>
      <c r="AD805" s="77"/>
      <c r="AE805" s="77" t="s">
        <v>115</v>
      </c>
      <c r="AF805" s="77"/>
      <c r="AG805" s="77"/>
      <c r="AH805" s="82">
        <v>43200000</v>
      </c>
      <c r="AI805" s="83">
        <f t="shared" si="58"/>
        <v>48384000.000000007</v>
      </c>
      <c r="AJ805" s="84"/>
      <c r="AK805" s="84"/>
      <c r="AL805" s="84"/>
      <c r="AM805" s="85" t="s">
        <v>116</v>
      </c>
      <c r="AN805" s="77" t="s">
        <v>959</v>
      </c>
      <c r="AO805" s="87" t="s">
        <v>960</v>
      </c>
      <c r="AP805" s="75"/>
      <c r="AQ805" s="75"/>
      <c r="AR805" s="75"/>
      <c r="AS805" s="75"/>
      <c r="AT805" s="75"/>
      <c r="AU805" s="75"/>
      <c r="AV805" s="75"/>
      <c r="AW805" s="75"/>
      <c r="AX805" s="75"/>
      <c r="AY805" s="75"/>
      <c r="BC805" s="50">
        <v>721</v>
      </c>
    </row>
    <row r="806" spans="1:256" ht="12.95" customHeight="1">
      <c r="A806" s="75" t="s">
        <v>1174</v>
      </c>
      <c r="B806" s="76" t="s">
        <v>961</v>
      </c>
      <c r="C806" s="76"/>
      <c r="D806" s="219"/>
      <c r="E806" s="77" t="s">
        <v>1590</v>
      </c>
      <c r="F806" s="228">
        <v>22200002</v>
      </c>
      <c r="G806" s="230" t="s">
        <v>1581</v>
      </c>
      <c r="H806" s="78" t="s">
        <v>950</v>
      </c>
      <c r="I806" s="506" t="s">
        <v>951</v>
      </c>
      <c r="J806" s="75" t="s">
        <v>952</v>
      </c>
      <c r="K806" s="79" t="s">
        <v>150</v>
      </c>
      <c r="L806" s="77"/>
      <c r="M806" s="77"/>
      <c r="N806" s="79">
        <v>100</v>
      </c>
      <c r="O806" s="75">
        <v>230000000</v>
      </c>
      <c r="P806" s="75" t="s">
        <v>953</v>
      </c>
      <c r="Q806" s="80" t="s">
        <v>151</v>
      </c>
      <c r="R806" s="79" t="s">
        <v>110</v>
      </c>
      <c r="S806" s="75">
        <v>230000000</v>
      </c>
      <c r="T806" s="75" t="s">
        <v>958</v>
      </c>
      <c r="U806" s="77"/>
      <c r="V806" s="77"/>
      <c r="W806" s="77"/>
      <c r="X806" s="36"/>
      <c r="Y806" s="77" t="s">
        <v>435</v>
      </c>
      <c r="Z806" s="77" t="s">
        <v>436</v>
      </c>
      <c r="AA806" s="81">
        <v>0</v>
      </c>
      <c r="AB806" s="81">
        <v>90</v>
      </c>
      <c r="AC806" s="81">
        <v>10</v>
      </c>
      <c r="AD806" s="77"/>
      <c r="AE806" s="77" t="s">
        <v>115</v>
      </c>
      <c r="AF806" s="77"/>
      <c r="AG806" s="77"/>
      <c r="AH806" s="82">
        <v>46800000</v>
      </c>
      <c r="AI806" s="83">
        <f t="shared" si="58"/>
        <v>52416000.000000007</v>
      </c>
      <c r="AJ806" s="84"/>
      <c r="AK806" s="84"/>
      <c r="AL806" s="84"/>
      <c r="AM806" s="85" t="s">
        <v>116</v>
      </c>
      <c r="AN806" s="77" t="s">
        <v>962</v>
      </c>
      <c r="AO806" s="87" t="s">
        <v>963</v>
      </c>
      <c r="AP806" s="75"/>
      <c r="AQ806" s="75"/>
      <c r="AR806" s="75"/>
      <c r="AS806" s="75"/>
      <c r="AT806" s="75"/>
      <c r="AU806" s="75"/>
      <c r="AV806" s="75"/>
      <c r="AW806" s="75"/>
      <c r="AX806" s="75"/>
      <c r="AY806" s="75" t="s">
        <v>964</v>
      </c>
      <c r="BC806" s="50">
        <v>722</v>
      </c>
    </row>
    <row r="807" spans="1:256" ht="12.95" customHeight="1">
      <c r="A807" s="75" t="s">
        <v>1174</v>
      </c>
      <c r="B807" s="76" t="s">
        <v>961</v>
      </c>
      <c r="C807" s="87"/>
      <c r="D807" s="219"/>
      <c r="E807" s="77" t="s">
        <v>1587</v>
      </c>
      <c r="F807" s="228">
        <v>22200003</v>
      </c>
      <c r="G807" s="230" t="s">
        <v>1582</v>
      </c>
      <c r="H807" s="88" t="s">
        <v>950</v>
      </c>
      <c r="I807" s="231" t="s">
        <v>951</v>
      </c>
      <c r="J807" s="77" t="s">
        <v>952</v>
      </c>
      <c r="K807" s="81" t="s">
        <v>150</v>
      </c>
      <c r="L807" s="77"/>
      <c r="M807" s="77"/>
      <c r="N807" s="81">
        <v>100</v>
      </c>
      <c r="O807" s="77">
        <v>230000000</v>
      </c>
      <c r="P807" s="77" t="s">
        <v>953</v>
      </c>
      <c r="Q807" s="80" t="s">
        <v>151</v>
      </c>
      <c r="R807" s="81" t="s">
        <v>110</v>
      </c>
      <c r="S807" s="77">
        <v>230000000</v>
      </c>
      <c r="T807" s="77" t="s">
        <v>958</v>
      </c>
      <c r="U807" s="77"/>
      <c r="V807" s="77"/>
      <c r="W807" s="77"/>
      <c r="X807" s="36"/>
      <c r="Y807" s="77" t="s">
        <v>435</v>
      </c>
      <c r="Z807" s="77" t="s">
        <v>436</v>
      </c>
      <c r="AA807" s="81">
        <v>0</v>
      </c>
      <c r="AB807" s="81">
        <v>90</v>
      </c>
      <c r="AC807" s="81">
        <v>10</v>
      </c>
      <c r="AD807" s="77"/>
      <c r="AE807" s="77" t="s">
        <v>115</v>
      </c>
      <c r="AF807" s="77"/>
      <c r="AG807" s="77"/>
      <c r="AH807" s="82">
        <v>292099650</v>
      </c>
      <c r="AI807" s="83">
        <f t="shared" si="58"/>
        <v>327151608.00000006</v>
      </c>
      <c r="AJ807" s="89"/>
      <c r="AK807" s="89"/>
      <c r="AL807" s="89"/>
      <c r="AM807" s="85" t="s">
        <v>116</v>
      </c>
      <c r="AN807" s="77" t="s">
        <v>965</v>
      </c>
      <c r="AO807" s="87" t="s">
        <v>966</v>
      </c>
      <c r="AP807" s="77"/>
      <c r="AQ807" s="77"/>
      <c r="AR807" s="77"/>
      <c r="AS807" s="77"/>
      <c r="AT807" s="77"/>
      <c r="AU807" s="77"/>
      <c r="AV807" s="77"/>
      <c r="AW807" s="77"/>
      <c r="AX807" s="77"/>
      <c r="AY807" s="77" t="s">
        <v>967</v>
      </c>
      <c r="AZ807" s="86"/>
      <c r="BA807" s="86"/>
      <c r="BB807" s="86"/>
      <c r="BC807" s="50">
        <v>723</v>
      </c>
      <c r="BD807" s="86"/>
      <c r="BE807" s="86"/>
      <c r="BF807" s="86"/>
      <c r="BG807" s="86"/>
      <c r="BH807" s="86"/>
      <c r="BI807" s="86"/>
      <c r="BJ807" s="86"/>
      <c r="BK807" s="86"/>
      <c r="BL807" s="86"/>
      <c r="BM807" s="86"/>
      <c r="BN807" s="86"/>
      <c r="BO807" s="86"/>
      <c r="BP807" s="86"/>
      <c r="BQ807" s="86"/>
      <c r="BR807" s="86"/>
      <c r="BS807" s="86"/>
      <c r="BT807" s="86"/>
      <c r="BU807" s="86"/>
      <c r="BV807" s="86"/>
      <c r="BW807" s="86"/>
      <c r="BX807" s="86"/>
      <c r="BY807" s="86"/>
      <c r="BZ807" s="86"/>
      <c r="CA807" s="86"/>
      <c r="CB807" s="86"/>
      <c r="CC807" s="86"/>
      <c r="CD807" s="86"/>
      <c r="CE807" s="86"/>
      <c r="CF807" s="86"/>
      <c r="CG807" s="86"/>
      <c r="CH807" s="86"/>
      <c r="CI807" s="86"/>
      <c r="CJ807" s="86"/>
      <c r="CK807" s="86"/>
      <c r="CL807" s="86"/>
      <c r="CM807" s="86"/>
      <c r="CN807" s="86"/>
      <c r="CO807" s="86"/>
      <c r="CP807" s="86"/>
      <c r="CQ807" s="86"/>
      <c r="CR807" s="86"/>
      <c r="CS807" s="86"/>
      <c r="CT807" s="86"/>
      <c r="CU807" s="86"/>
      <c r="CV807" s="86"/>
      <c r="CW807" s="86"/>
      <c r="CX807" s="86"/>
      <c r="CY807" s="86"/>
      <c r="CZ807" s="86"/>
      <c r="DA807" s="86"/>
      <c r="DB807" s="86"/>
      <c r="DC807" s="86"/>
      <c r="DD807" s="86"/>
      <c r="DE807" s="86"/>
      <c r="DF807" s="86"/>
      <c r="DG807" s="86"/>
      <c r="DH807" s="86"/>
      <c r="DI807" s="86"/>
      <c r="DJ807" s="86"/>
      <c r="DK807" s="86"/>
      <c r="DL807" s="86"/>
      <c r="DM807" s="86"/>
      <c r="DN807" s="86"/>
      <c r="DO807" s="86"/>
      <c r="DP807" s="86"/>
      <c r="DQ807" s="86"/>
      <c r="DR807" s="86"/>
      <c r="DS807" s="86"/>
      <c r="DT807" s="86"/>
      <c r="DU807" s="86"/>
      <c r="DV807" s="86"/>
      <c r="DW807" s="86"/>
      <c r="DX807" s="86"/>
      <c r="DY807" s="86"/>
      <c r="DZ807" s="86"/>
      <c r="EA807" s="86"/>
      <c r="EB807" s="86"/>
      <c r="EC807" s="86"/>
      <c r="ED807" s="86"/>
      <c r="EE807" s="86"/>
      <c r="EF807" s="86"/>
      <c r="EG807" s="86"/>
      <c r="EH807" s="86"/>
      <c r="EI807" s="86"/>
      <c r="EJ807" s="86"/>
      <c r="EK807" s="86"/>
      <c r="EL807" s="86"/>
      <c r="EM807" s="86"/>
      <c r="EN807" s="86"/>
      <c r="EO807" s="86"/>
      <c r="EP807" s="86"/>
      <c r="EQ807" s="86"/>
      <c r="ER807" s="86"/>
      <c r="ES807" s="86"/>
      <c r="ET807" s="86"/>
      <c r="EU807" s="86"/>
      <c r="EV807" s="86"/>
      <c r="EW807" s="86"/>
      <c r="EX807" s="86"/>
      <c r="EY807" s="86"/>
      <c r="EZ807" s="86"/>
      <c r="FA807" s="86"/>
      <c r="FB807" s="86"/>
      <c r="FC807" s="86"/>
      <c r="FD807" s="86"/>
      <c r="FE807" s="86"/>
      <c r="FF807" s="86"/>
      <c r="FG807" s="86"/>
      <c r="FH807" s="86"/>
      <c r="FI807" s="86"/>
      <c r="FJ807" s="86"/>
      <c r="FK807" s="86"/>
      <c r="FL807" s="86"/>
      <c r="FM807" s="86"/>
      <c r="FN807" s="86"/>
      <c r="FO807" s="86"/>
      <c r="FP807" s="86"/>
      <c r="FQ807" s="86"/>
      <c r="FR807" s="86"/>
      <c r="FS807" s="86"/>
      <c r="FT807" s="86"/>
      <c r="FU807" s="86"/>
      <c r="FV807" s="86"/>
      <c r="FW807" s="86"/>
      <c r="FX807" s="86"/>
      <c r="FY807" s="86"/>
      <c r="FZ807" s="86"/>
      <c r="GA807" s="86"/>
      <c r="GB807" s="86"/>
      <c r="GC807" s="86"/>
      <c r="GD807" s="86"/>
      <c r="GE807" s="86"/>
      <c r="GF807" s="86"/>
      <c r="GG807" s="86"/>
      <c r="GH807" s="86"/>
      <c r="GI807" s="86"/>
      <c r="GJ807" s="86"/>
      <c r="GK807" s="86"/>
      <c r="GL807" s="86"/>
      <c r="GM807" s="86"/>
      <c r="GN807" s="86"/>
      <c r="GO807" s="86"/>
      <c r="GP807" s="86"/>
      <c r="GQ807" s="86"/>
      <c r="GR807" s="86"/>
      <c r="GS807" s="86"/>
      <c r="GT807" s="86"/>
      <c r="GU807" s="86"/>
      <c r="GV807" s="86"/>
      <c r="GW807" s="86"/>
      <c r="GX807" s="86"/>
      <c r="GY807" s="86"/>
      <c r="GZ807" s="86"/>
      <c r="HA807" s="86"/>
      <c r="HB807" s="86"/>
      <c r="HC807" s="86"/>
      <c r="HD807" s="86"/>
      <c r="HE807" s="86"/>
      <c r="HF807" s="86"/>
      <c r="HG807" s="86"/>
      <c r="HH807" s="86"/>
      <c r="HI807" s="86"/>
      <c r="HJ807" s="86"/>
      <c r="HK807" s="86"/>
      <c r="HL807" s="86"/>
      <c r="HM807" s="86"/>
      <c r="HN807" s="86"/>
      <c r="HO807" s="86"/>
      <c r="HP807" s="86"/>
      <c r="HQ807" s="86"/>
      <c r="HR807" s="86"/>
      <c r="HS807" s="86"/>
      <c r="HT807" s="86"/>
      <c r="HU807" s="86"/>
      <c r="HV807" s="86"/>
      <c r="HW807" s="86"/>
      <c r="HX807" s="86"/>
      <c r="HY807" s="86"/>
      <c r="HZ807" s="86"/>
      <c r="IA807" s="86"/>
      <c r="IB807" s="86"/>
      <c r="IC807" s="86"/>
      <c r="ID807" s="86"/>
      <c r="IE807" s="86"/>
      <c r="IF807" s="86"/>
      <c r="IG807" s="86"/>
      <c r="IH807" s="86"/>
      <c r="II807" s="86"/>
      <c r="IJ807" s="86"/>
      <c r="IK807" s="86"/>
      <c r="IL807" s="86"/>
      <c r="IM807" s="86"/>
      <c r="IN807" s="86"/>
      <c r="IO807" s="86"/>
      <c r="IP807" s="86"/>
      <c r="IQ807" s="86"/>
      <c r="IR807" s="86"/>
      <c r="IS807" s="86"/>
      <c r="IT807" s="86"/>
      <c r="IU807" s="86"/>
      <c r="IV807" s="86"/>
    </row>
    <row r="808" spans="1:256" ht="12.95" customHeight="1">
      <c r="A808" s="75" t="s">
        <v>1174</v>
      </c>
      <c r="B808" s="76" t="s">
        <v>968</v>
      </c>
      <c r="C808" s="76"/>
      <c r="D808" s="219"/>
      <c r="E808" s="77" t="s">
        <v>1605</v>
      </c>
      <c r="F808" s="228">
        <v>22200004</v>
      </c>
      <c r="G808" s="230" t="s">
        <v>1583</v>
      </c>
      <c r="H808" s="78" t="s">
        <v>969</v>
      </c>
      <c r="I808" s="506" t="s">
        <v>970</v>
      </c>
      <c r="J808" s="75" t="s">
        <v>970</v>
      </c>
      <c r="K808" s="79" t="s">
        <v>150</v>
      </c>
      <c r="L808" s="77"/>
      <c r="M808" s="77"/>
      <c r="N808" s="79">
        <v>100</v>
      </c>
      <c r="O808" s="75">
        <v>230000000</v>
      </c>
      <c r="P808" s="75" t="s">
        <v>953</v>
      </c>
      <c r="Q808" s="80" t="s">
        <v>151</v>
      </c>
      <c r="R808" s="79" t="s">
        <v>110</v>
      </c>
      <c r="S808" s="75">
        <v>230000000</v>
      </c>
      <c r="T808" s="75" t="s">
        <v>958</v>
      </c>
      <c r="U808" s="77"/>
      <c r="V808" s="77"/>
      <c r="W808" s="77"/>
      <c r="X808" s="36"/>
      <c r="Y808" s="77" t="s">
        <v>435</v>
      </c>
      <c r="Z808" s="77" t="s">
        <v>436</v>
      </c>
      <c r="AA808" s="81">
        <v>0</v>
      </c>
      <c r="AB808" s="81">
        <v>90</v>
      </c>
      <c r="AC808" s="81">
        <v>10</v>
      </c>
      <c r="AD808" s="77"/>
      <c r="AE808" s="77" t="s">
        <v>115</v>
      </c>
      <c r="AF808" s="77"/>
      <c r="AG808" s="77"/>
      <c r="AH808" s="82">
        <v>116659000</v>
      </c>
      <c r="AI808" s="83">
        <f t="shared" si="58"/>
        <v>130658080.00000001</v>
      </c>
      <c r="AJ808" s="84"/>
      <c r="AK808" s="84"/>
      <c r="AL808" s="84"/>
      <c r="AM808" s="85" t="s">
        <v>116</v>
      </c>
      <c r="AN808" s="77" t="s">
        <v>971</v>
      </c>
      <c r="AO808" s="87" t="s">
        <v>972</v>
      </c>
      <c r="AP808" s="75"/>
      <c r="AQ808" s="75"/>
      <c r="AR808" s="75"/>
      <c r="AS808" s="75"/>
      <c r="AT808" s="75"/>
      <c r="AU808" s="75"/>
      <c r="AV808" s="75"/>
      <c r="AW808" s="75"/>
      <c r="AX808" s="75"/>
      <c r="AY808" s="75" t="s">
        <v>973</v>
      </c>
      <c r="BC808" s="50">
        <v>724</v>
      </c>
    </row>
    <row r="809" spans="1:256" ht="12.95" customHeight="1">
      <c r="A809" s="75" t="s">
        <v>1174</v>
      </c>
      <c r="B809" s="76" t="s">
        <v>974</v>
      </c>
      <c r="C809" s="76"/>
      <c r="D809" s="219"/>
      <c r="E809" s="77" t="s">
        <v>1601</v>
      </c>
      <c r="F809" s="228">
        <v>22200005</v>
      </c>
      <c r="G809" s="230" t="s">
        <v>1584</v>
      </c>
      <c r="H809" s="78" t="s">
        <v>975</v>
      </c>
      <c r="I809" s="506" t="s">
        <v>976</v>
      </c>
      <c r="J809" s="75" t="s">
        <v>976</v>
      </c>
      <c r="K809" s="79" t="s">
        <v>150</v>
      </c>
      <c r="L809" s="91"/>
      <c r="M809" s="91"/>
      <c r="N809" s="79">
        <v>100</v>
      </c>
      <c r="O809" s="75">
        <v>230000000</v>
      </c>
      <c r="P809" s="75" t="s">
        <v>953</v>
      </c>
      <c r="Q809" s="80" t="s">
        <v>151</v>
      </c>
      <c r="R809" s="79" t="s">
        <v>110</v>
      </c>
      <c r="S809" s="75">
        <v>230000000</v>
      </c>
      <c r="T809" s="77" t="s">
        <v>958</v>
      </c>
      <c r="U809" s="91"/>
      <c r="V809" s="91"/>
      <c r="W809" s="91"/>
      <c r="X809" s="36"/>
      <c r="Y809" s="77" t="s">
        <v>435</v>
      </c>
      <c r="Z809" s="77" t="s">
        <v>436</v>
      </c>
      <c r="AA809" s="81">
        <v>0</v>
      </c>
      <c r="AB809" s="81">
        <v>90</v>
      </c>
      <c r="AC809" s="81">
        <v>10</v>
      </c>
      <c r="AD809" s="77"/>
      <c r="AE809" s="77" t="s">
        <v>115</v>
      </c>
      <c r="AF809" s="77"/>
      <c r="AG809" s="77"/>
      <c r="AH809" s="82">
        <v>55173000</v>
      </c>
      <c r="AI809" s="83">
        <f t="shared" si="58"/>
        <v>61793760.000000007</v>
      </c>
      <c r="AJ809" s="84"/>
      <c r="AK809" s="84"/>
      <c r="AL809" s="84"/>
      <c r="AM809" s="85" t="s">
        <v>116</v>
      </c>
      <c r="AN809" s="77" t="s">
        <v>977</v>
      </c>
      <c r="AO809" s="87" t="s">
        <v>978</v>
      </c>
      <c r="AP809" s="90"/>
      <c r="AQ809" s="90"/>
      <c r="AR809" s="90"/>
      <c r="AS809" s="90"/>
      <c r="AT809" s="90"/>
      <c r="AU809" s="90"/>
      <c r="AV809" s="90"/>
      <c r="AW809" s="90"/>
      <c r="AX809" s="90"/>
      <c r="AY809" s="75" t="s">
        <v>979</v>
      </c>
      <c r="BC809" s="50">
        <v>725</v>
      </c>
    </row>
    <row r="810" spans="1:256" ht="12.95" customHeight="1">
      <c r="A810" s="75" t="s">
        <v>980</v>
      </c>
      <c r="B810" s="75"/>
      <c r="C810" s="92"/>
      <c r="D810" s="19"/>
      <c r="E810" s="144" t="s">
        <v>1611</v>
      </c>
      <c r="F810" s="228">
        <v>22200006</v>
      </c>
      <c r="G810" s="230" t="s">
        <v>1585</v>
      </c>
      <c r="H810" s="94" t="s">
        <v>981</v>
      </c>
      <c r="I810" s="515" t="s">
        <v>982</v>
      </c>
      <c r="J810" s="95" t="s">
        <v>983</v>
      </c>
      <c r="K810" s="95" t="s">
        <v>404</v>
      </c>
      <c r="L810" s="95"/>
      <c r="M810" s="95"/>
      <c r="N810" s="95">
        <v>40</v>
      </c>
      <c r="O810" s="95">
        <v>230000000</v>
      </c>
      <c r="P810" s="95" t="s">
        <v>984</v>
      </c>
      <c r="Q810" s="96" t="s">
        <v>151</v>
      </c>
      <c r="R810" s="95" t="s">
        <v>110</v>
      </c>
      <c r="S810" s="95">
        <v>230000000</v>
      </c>
      <c r="T810" s="80" t="s">
        <v>985</v>
      </c>
      <c r="U810" s="41"/>
      <c r="V810" s="41"/>
      <c r="W810" s="41"/>
      <c r="X810" s="41"/>
      <c r="Y810" s="77" t="s">
        <v>435</v>
      </c>
      <c r="Z810" s="77" t="s">
        <v>436</v>
      </c>
      <c r="AA810" s="95">
        <v>30</v>
      </c>
      <c r="AB810" s="95">
        <v>60</v>
      </c>
      <c r="AC810" s="95">
        <v>10</v>
      </c>
      <c r="AD810" s="95"/>
      <c r="AE810" s="95" t="s">
        <v>115</v>
      </c>
      <c r="AF810" s="95"/>
      <c r="AG810" s="95"/>
      <c r="AH810" s="97">
        <v>0</v>
      </c>
      <c r="AI810" s="83">
        <f t="shared" si="58"/>
        <v>0</v>
      </c>
      <c r="AJ810" s="98"/>
      <c r="AK810" s="99"/>
      <c r="AL810" s="99"/>
      <c r="AM810" s="85" t="s">
        <v>116</v>
      </c>
      <c r="AN810" s="94" t="s">
        <v>986</v>
      </c>
      <c r="AO810" s="94" t="s">
        <v>987</v>
      </c>
      <c r="AP810" s="94"/>
      <c r="AQ810" s="94"/>
      <c r="AR810" s="94"/>
      <c r="AS810" s="94"/>
      <c r="AT810" s="94"/>
      <c r="AU810" s="94"/>
      <c r="AV810" s="94"/>
      <c r="AW810" s="94"/>
      <c r="AX810" s="94"/>
      <c r="AY810" s="94"/>
      <c r="BC810" s="50">
        <v>726</v>
      </c>
    </row>
    <row r="811" spans="1:256" ht="12.95" customHeight="1">
      <c r="A811" s="356" t="s">
        <v>980</v>
      </c>
      <c r="B811" s="356"/>
      <c r="C811" s="394"/>
      <c r="D811" s="357"/>
      <c r="E811" s="327" t="s">
        <v>3925</v>
      </c>
      <c r="F811" s="358">
        <v>22200006</v>
      </c>
      <c r="G811" s="359" t="s">
        <v>1585</v>
      </c>
      <c r="H811" s="404" t="s">
        <v>981</v>
      </c>
      <c r="I811" s="514" t="s">
        <v>982</v>
      </c>
      <c r="J811" s="406" t="s">
        <v>983</v>
      </c>
      <c r="K811" s="406" t="s">
        <v>404</v>
      </c>
      <c r="L811" s="406"/>
      <c r="M811" s="406"/>
      <c r="N811" s="406">
        <v>40</v>
      </c>
      <c r="O811" s="406">
        <v>230000000</v>
      </c>
      <c r="P811" s="404" t="s">
        <v>984</v>
      </c>
      <c r="Q811" s="366" t="s">
        <v>109</v>
      </c>
      <c r="R811" s="406" t="s">
        <v>110</v>
      </c>
      <c r="S811" s="406">
        <v>230000000</v>
      </c>
      <c r="T811" s="331" t="s">
        <v>985</v>
      </c>
      <c r="U811" s="406"/>
      <c r="V811" s="406"/>
      <c r="W811" s="406"/>
      <c r="X811" s="408" t="s">
        <v>436</v>
      </c>
      <c r="Y811" s="409"/>
      <c r="Z811" s="409"/>
      <c r="AA811" s="406">
        <v>30</v>
      </c>
      <c r="AB811" s="406">
        <v>60</v>
      </c>
      <c r="AC811" s="406">
        <v>10</v>
      </c>
      <c r="AD811" s="406"/>
      <c r="AE811" s="406" t="s">
        <v>115</v>
      </c>
      <c r="AF811" s="406"/>
      <c r="AG811" s="406"/>
      <c r="AH811" s="410">
        <v>119835000</v>
      </c>
      <c r="AI811" s="373">
        <f t="shared" si="58"/>
        <v>134215200.00000001</v>
      </c>
      <c r="AJ811" s="411"/>
      <c r="AK811" s="412"/>
      <c r="AL811" s="412"/>
      <c r="AM811" s="375" t="s">
        <v>116</v>
      </c>
      <c r="AN811" s="404" t="s">
        <v>986</v>
      </c>
      <c r="AO811" s="404" t="s">
        <v>987</v>
      </c>
      <c r="AP811" s="404"/>
      <c r="AQ811" s="404"/>
      <c r="AR811" s="404"/>
      <c r="AS811" s="404"/>
      <c r="AT811" s="404"/>
      <c r="AU811" s="404"/>
      <c r="AV811" s="404"/>
      <c r="AW811" s="404"/>
      <c r="AX811" s="404"/>
      <c r="AY811" s="404"/>
      <c r="BB811" s="446" t="e">
        <f>VLOOKUP(#REF!,E1:BC808,52,0)</f>
        <v>#REF!</v>
      </c>
      <c r="BC811" s="446" t="e">
        <f>BB811+0.5</f>
        <v>#REF!</v>
      </c>
    </row>
    <row r="812" spans="1:256" ht="12.95" customHeight="1">
      <c r="A812" s="77" t="s">
        <v>980</v>
      </c>
      <c r="B812" s="77"/>
      <c r="C812" s="87"/>
      <c r="D812" s="91"/>
      <c r="E812" s="77" t="s">
        <v>3743</v>
      </c>
      <c r="F812" s="228">
        <v>22200007</v>
      </c>
      <c r="G812" s="230" t="s">
        <v>1586</v>
      </c>
      <c r="H812" s="101" t="s">
        <v>988</v>
      </c>
      <c r="I812" s="512" t="s">
        <v>989</v>
      </c>
      <c r="J812" s="101" t="s">
        <v>990</v>
      </c>
      <c r="K812" s="41" t="s">
        <v>404</v>
      </c>
      <c r="L812" s="41"/>
      <c r="M812" s="101"/>
      <c r="N812" s="41">
        <v>50</v>
      </c>
      <c r="O812" s="41">
        <v>231010000</v>
      </c>
      <c r="P812" s="41" t="s">
        <v>984</v>
      </c>
      <c r="Q812" s="41" t="s">
        <v>151</v>
      </c>
      <c r="R812" s="41" t="s">
        <v>110</v>
      </c>
      <c r="S812" s="41">
        <v>230000000</v>
      </c>
      <c r="T812" s="118" t="s">
        <v>993</v>
      </c>
      <c r="U812" s="101"/>
      <c r="V812" s="101"/>
      <c r="W812" s="101"/>
      <c r="X812" s="41"/>
      <c r="Y812" s="77" t="s">
        <v>435</v>
      </c>
      <c r="Z812" s="77" t="s">
        <v>436</v>
      </c>
      <c r="AA812" s="106">
        <v>0</v>
      </c>
      <c r="AB812" s="106">
        <v>90</v>
      </c>
      <c r="AC812" s="106">
        <v>10</v>
      </c>
      <c r="AD812" s="101"/>
      <c r="AE812" s="41" t="s">
        <v>115</v>
      </c>
      <c r="AF812" s="102"/>
      <c r="AG812" s="103"/>
      <c r="AH812" s="44">
        <v>83108165</v>
      </c>
      <c r="AI812" s="83">
        <f t="shared" si="58"/>
        <v>93081144.800000012</v>
      </c>
      <c r="AJ812" s="44"/>
      <c r="AK812" s="44"/>
      <c r="AL812" s="636"/>
      <c r="AM812" s="85" t="s">
        <v>116</v>
      </c>
      <c r="AN812" s="101" t="s">
        <v>994</v>
      </c>
      <c r="AO812" s="101" t="s">
        <v>994</v>
      </c>
      <c r="AP812" s="91"/>
      <c r="AQ812" s="91"/>
      <c r="AR812" s="91"/>
      <c r="AS812" s="91"/>
      <c r="AT812" s="91"/>
      <c r="AU812" s="91"/>
      <c r="AV812" s="91"/>
      <c r="AW812" s="91"/>
      <c r="AX812" s="91"/>
      <c r="AY812" s="77"/>
      <c r="AZ812" s="86"/>
      <c r="BA812" s="86"/>
      <c r="BB812" s="86"/>
      <c r="BC812" s="50">
        <v>727</v>
      </c>
      <c r="BD812" s="86"/>
      <c r="BE812" s="86"/>
      <c r="BF812" s="86"/>
      <c r="BG812" s="86"/>
      <c r="BH812" s="86"/>
      <c r="BI812" s="86"/>
      <c r="BJ812" s="86"/>
      <c r="BK812" s="86"/>
      <c r="BL812" s="86"/>
      <c r="BM812" s="86"/>
      <c r="BN812" s="86"/>
      <c r="BO812" s="86"/>
      <c r="BP812" s="86"/>
      <c r="BQ812" s="86"/>
      <c r="BR812" s="86"/>
      <c r="BS812" s="86"/>
      <c r="BT812" s="86"/>
      <c r="BU812" s="86"/>
      <c r="BV812" s="86"/>
      <c r="BW812" s="86"/>
      <c r="BX812" s="86"/>
      <c r="BY812" s="86"/>
      <c r="BZ812" s="86"/>
      <c r="CA812" s="86"/>
      <c r="CB812" s="86"/>
      <c r="CC812" s="86"/>
      <c r="CD812" s="86"/>
      <c r="CE812" s="86"/>
      <c r="CF812" s="86"/>
      <c r="CG812" s="86"/>
      <c r="CH812" s="86"/>
      <c r="CI812" s="86"/>
      <c r="CJ812" s="86"/>
      <c r="CK812" s="86"/>
      <c r="CL812" s="86"/>
      <c r="CM812" s="86"/>
      <c r="CN812" s="86"/>
      <c r="CO812" s="86"/>
      <c r="CP812" s="86"/>
      <c r="CQ812" s="86"/>
      <c r="CR812" s="86"/>
      <c r="CS812" s="86"/>
      <c r="CT812" s="86"/>
      <c r="CU812" s="86"/>
      <c r="CV812" s="86"/>
      <c r="CW812" s="86"/>
      <c r="CX812" s="86"/>
      <c r="CY812" s="86"/>
      <c r="CZ812" s="86"/>
      <c r="DA812" s="86"/>
      <c r="DB812" s="86"/>
      <c r="DC812" s="86"/>
      <c r="DD812" s="86"/>
      <c r="DE812" s="86"/>
      <c r="DF812" s="86"/>
      <c r="DG812" s="86"/>
      <c r="DH812" s="86"/>
      <c r="DI812" s="86"/>
      <c r="DJ812" s="86"/>
      <c r="DK812" s="86"/>
      <c r="DL812" s="86"/>
      <c r="DM812" s="86"/>
      <c r="DN812" s="86"/>
      <c r="DO812" s="86"/>
      <c r="DP812" s="86"/>
      <c r="DQ812" s="86"/>
      <c r="DR812" s="86"/>
      <c r="DS812" s="86"/>
      <c r="DT812" s="86"/>
      <c r="DU812" s="86"/>
      <c r="DV812" s="86"/>
      <c r="DW812" s="86"/>
      <c r="DX812" s="86"/>
      <c r="DY812" s="86"/>
      <c r="DZ812" s="86"/>
      <c r="EA812" s="86"/>
      <c r="EB812" s="86"/>
      <c r="EC812" s="86"/>
      <c r="ED812" s="86"/>
      <c r="EE812" s="86"/>
      <c r="EF812" s="86"/>
      <c r="EG812" s="86"/>
      <c r="EH812" s="86"/>
      <c r="EI812" s="86"/>
      <c r="EJ812" s="86"/>
      <c r="EK812" s="86"/>
      <c r="EL812" s="86"/>
      <c r="EM812" s="86"/>
      <c r="EN812" s="86"/>
      <c r="EO812" s="86"/>
      <c r="EP812" s="86"/>
      <c r="EQ812" s="86"/>
      <c r="ER812" s="86"/>
      <c r="ES812" s="86"/>
      <c r="ET812" s="86"/>
      <c r="EU812" s="86"/>
      <c r="EV812" s="86"/>
      <c r="EW812" s="86"/>
      <c r="EX812" s="86"/>
      <c r="EY812" s="86"/>
      <c r="EZ812" s="86"/>
      <c r="FA812" s="86"/>
      <c r="FB812" s="86"/>
      <c r="FC812" s="86"/>
      <c r="FD812" s="86"/>
      <c r="FE812" s="86"/>
      <c r="FF812" s="86"/>
      <c r="FG812" s="86"/>
      <c r="FH812" s="86"/>
      <c r="FI812" s="86"/>
      <c r="FJ812" s="86"/>
      <c r="FK812" s="86"/>
      <c r="FL812" s="86"/>
      <c r="FM812" s="86"/>
      <c r="FN812" s="86"/>
      <c r="FO812" s="86"/>
      <c r="FP812" s="86"/>
      <c r="FQ812" s="86"/>
      <c r="FR812" s="86"/>
      <c r="FS812" s="86"/>
      <c r="FT812" s="86"/>
      <c r="FU812" s="86"/>
      <c r="FV812" s="86"/>
      <c r="FW812" s="86"/>
      <c r="FX812" s="86"/>
      <c r="FY812" s="86"/>
      <c r="FZ812" s="86"/>
      <c r="GA812" s="86"/>
      <c r="GB812" s="86"/>
      <c r="GC812" s="86"/>
      <c r="GD812" s="86"/>
      <c r="GE812" s="86"/>
      <c r="GF812" s="86"/>
      <c r="GG812" s="86"/>
      <c r="GH812" s="86"/>
      <c r="GI812" s="86"/>
      <c r="GJ812" s="86"/>
      <c r="GK812" s="86"/>
      <c r="GL812" s="86"/>
      <c r="GM812" s="86"/>
      <c r="GN812" s="86"/>
      <c r="GO812" s="86"/>
      <c r="GP812" s="86"/>
      <c r="GQ812" s="86"/>
      <c r="GR812" s="86"/>
      <c r="GS812" s="86"/>
      <c r="GT812" s="86"/>
      <c r="GU812" s="86"/>
      <c r="GV812" s="86"/>
      <c r="GW812" s="86"/>
      <c r="GX812" s="86"/>
      <c r="GY812" s="86"/>
      <c r="GZ812" s="86"/>
      <c r="HA812" s="86"/>
      <c r="HB812" s="86"/>
      <c r="HC812" s="86"/>
      <c r="HD812" s="86"/>
      <c r="HE812" s="86"/>
      <c r="HF812" s="86"/>
      <c r="HG812" s="86"/>
      <c r="HH812" s="86"/>
      <c r="HI812" s="86"/>
      <c r="HJ812" s="86"/>
      <c r="HK812" s="86"/>
      <c r="HL812" s="86"/>
      <c r="HM812" s="86"/>
      <c r="HN812" s="86"/>
      <c r="HO812" s="86"/>
      <c r="HP812" s="86"/>
      <c r="HQ812" s="86"/>
      <c r="HR812" s="86"/>
      <c r="HS812" s="86"/>
      <c r="HT812" s="86"/>
      <c r="HU812" s="86"/>
      <c r="HV812" s="86"/>
      <c r="HW812" s="86"/>
      <c r="HX812" s="86"/>
      <c r="HY812" s="86"/>
      <c r="HZ812" s="86"/>
      <c r="IA812" s="86"/>
      <c r="IB812" s="86"/>
      <c r="IC812" s="86"/>
      <c r="ID812" s="86"/>
      <c r="IE812" s="86"/>
      <c r="IF812" s="86"/>
      <c r="IG812" s="86"/>
      <c r="IH812" s="86"/>
      <c r="II812" s="86"/>
      <c r="IJ812" s="86"/>
      <c r="IK812" s="86"/>
      <c r="IL812" s="86"/>
      <c r="IM812" s="86"/>
      <c r="IN812" s="86"/>
      <c r="IO812" s="86"/>
      <c r="IP812" s="86"/>
      <c r="IQ812" s="86"/>
      <c r="IR812" s="86"/>
      <c r="IS812" s="86"/>
      <c r="IT812" s="86"/>
      <c r="IU812" s="86"/>
      <c r="IV812" s="86"/>
    </row>
    <row r="813" spans="1:256" ht="12.95" customHeight="1">
      <c r="A813" s="75" t="s">
        <v>980</v>
      </c>
      <c r="B813" s="75"/>
      <c r="C813" s="92"/>
      <c r="D813" s="19"/>
      <c r="E813" s="144" t="s">
        <v>3744</v>
      </c>
      <c r="F813" s="228">
        <v>22200008</v>
      </c>
      <c r="G813" s="230" t="s">
        <v>1587</v>
      </c>
      <c r="H813" s="94" t="s">
        <v>995</v>
      </c>
      <c r="I813" s="100" t="s">
        <v>996</v>
      </c>
      <c r="J813" s="94" t="s">
        <v>997</v>
      </c>
      <c r="K813" s="95" t="s">
        <v>404</v>
      </c>
      <c r="L813" s="96"/>
      <c r="M813" s="94"/>
      <c r="N813" s="95">
        <v>50</v>
      </c>
      <c r="O813" s="95">
        <v>231010000</v>
      </c>
      <c r="P813" s="95" t="s">
        <v>984</v>
      </c>
      <c r="Q813" s="96" t="s">
        <v>151</v>
      </c>
      <c r="R813" s="95" t="s">
        <v>110</v>
      </c>
      <c r="S813" s="95">
        <v>230000000</v>
      </c>
      <c r="T813" s="561" t="s">
        <v>993</v>
      </c>
      <c r="U813" s="94"/>
      <c r="V813" s="94"/>
      <c r="W813" s="94"/>
      <c r="X813" s="95"/>
      <c r="Y813" s="77" t="s">
        <v>435</v>
      </c>
      <c r="Z813" s="77" t="s">
        <v>436</v>
      </c>
      <c r="AA813" s="109">
        <v>0</v>
      </c>
      <c r="AB813" s="109">
        <v>90</v>
      </c>
      <c r="AC813" s="109">
        <v>10</v>
      </c>
      <c r="AD813" s="94"/>
      <c r="AE813" s="95" t="s">
        <v>115</v>
      </c>
      <c r="AF813" s="110"/>
      <c r="AG813" s="111"/>
      <c r="AH813" s="112">
        <v>0</v>
      </c>
      <c r="AI813" s="83">
        <f t="shared" si="58"/>
        <v>0</v>
      </c>
      <c r="AJ813" s="112"/>
      <c r="AK813" s="112"/>
      <c r="AL813" s="630"/>
      <c r="AM813" s="85" t="s">
        <v>116</v>
      </c>
      <c r="AN813" s="101" t="s">
        <v>998</v>
      </c>
      <c r="AO813" s="101" t="s">
        <v>998</v>
      </c>
      <c r="AP813" s="90"/>
      <c r="AQ813" s="19"/>
      <c r="AR813" s="19"/>
      <c r="AS813" s="19"/>
      <c r="AT813" s="19"/>
      <c r="AU813" s="19"/>
      <c r="AV813" s="19"/>
      <c r="AW813" s="19"/>
      <c r="AX813" s="19"/>
      <c r="AY813" s="93"/>
      <c r="BC813" s="50">
        <v>728</v>
      </c>
    </row>
    <row r="814" spans="1:256" ht="12.95" customHeight="1">
      <c r="A814" s="356" t="s">
        <v>980</v>
      </c>
      <c r="B814" s="356"/>
      <c r="C814" s="394"/>
      <c r="D814" s="357"/>
      <c r="E814" s="327" t="s">
        <v>3931</v>
      </c>
      <c r="F814" s="358">
        <v>22200008</v>
      </c>
      <c r="G814" s="359" t="s">
        <v>1587</v>
      </c>
      <c r="H814" s="404" t="s">
        <v>995</v>
      </c>
      <c r="I814" s="413" t="s">
        <v>996</v>
      </c>
      <c r="J814" s="404" t="s">
        <v>997</v>
      </c>
      <c r="K814" s="406" t="s">
        <v>404</v>
      </c>
      <c r="L814" s="406"/>
      <c r="M814" s="404"/>
      <c r="N814" s="406">
        <v>50</v>
      </c>
      <c r="O814" s="406">
        <v>231010000</v>
      </c>
      <c r="P814" s="404" t="s">
        <v>984</v>
      </c>
      <c r="Q814" s="421" t="s">
        <v>2140</v>
      </c>
      <c r="R814" s="406" t="s">
        <v>110</v>
      </c>
      <c r="S814" s="406">
        <v>230000000</v>
      </c>
      <c r="T814" s="414" t="s">
        <v>993</v>
      </c>
      <c r="U814" s="404"/>
      <c r="V814" s="404"/>
      <c r="W814" s="404"/>
      <c r="X814" s="408" t="s">
        <v>436</v>
      </c>
      <c r="Y814" s="409"/>
      <c r="Z814" s="409"/>
      <c r="AA814" s="415">
        <v>0</v>
      </c>
      <c r="AB814" s="415">
        <v>90</v>
      </c>
      <c r="AC814" s="415">
        <v>10</v>
      </c>
      <c r="AD814" s="404"/>
      <c r="AE814" s="406" t="s">
        <v>115</v>
      </c>
      <c r="AF814" s="416"/>
      <c r="AG814" s="417"/>
      <c r="AH814" s="418">
        <v>109687498</v>
      </c>
      <c r="AI814" s="419">
        <f t="shared" si="58"/>
        <v>122849997.76000001</v>
      </c>
      <c r="AJ814" s="418"/>
      <c r="AK814" s="418"/>
      <c r="AL814" s="632"/>
      <c r="AM814" s="375" t="s">
        <v>116</v>
      </c>
      <c r="AN814" s="422" t="s">
        <v>3932</v>
      </c>
      <c r="AO814" s="404" t="s">
        <v>998</v>
      </c>
      <c r="AP814" s="357"/>
      <c r="AQ814" s="357"/>
      <c r="AR814" s="357"/>
      <c r="AS814" s="357"/>
      <c r="AT814" s="357"/>
      <c r="AU814" s="357"/>
      <c r="AV814" s="357"/>
      <c r="AW814" s="357"/>
      <c r="AX814" s="357"/>
      <c r="AY814" s="356"/>
      <c r="BB814" s="446" t="e">
        <f>VLOOKUP(#REF!,E1:BC811,52,0)</f>
        <v>#REF!</v>
      </c>
      <c r="BC814" s="446" t="e">
        <f>BB814+0.5</f>
        <v>#REF!</v>
      </c>
    </row>
    <row r="815" spans="1:256" ht="12.95" customHeight="1">
      <c r="A815" s="75" t="s">
        <v>980</v>
      </c>
      <c r="B815" s="75"/>
      <c r="C815" s="92"/>
      <c r="D815" s="19"/>
      <c r="E815" s="144" t="s">
        <v>3745</v>
      </c>
      <c r="F815" s="228">
        <v>22200009</v>
      </c>
      <c r="G815" s="230" t="s">
        <v>1588</v>
      </c>
      <c r="H815" s="113" t="s">
        <v>995</v>
      </c>
      <c r="I815" s="119" t="s">
        <v>996</v>
      </c>
      <c r="J815" s="113" t="s">
        <v>997</v>
      </c>
      <c r="K815" s="524" t="s">
        <v>404</v>
      </c>
      <c r="L815" s="96"/>
      <c r="M815" s="113"/>
      <c r="N815" s="109">
        <v>50</v>
      </c>
      <c r="O815" s="96">
        <v>230000000</v>
      </c>
      <c r="P815" s="96" t="s">
        <v>984</v>
      </c>
      <c r="Q815" s="96" t="s">
        <v>151</v>
      </c>
      <c r="R815" s="95" t="s">
        <v>110</v>
      </c>
      <c r="S815" s="556">
        <v>230000000</v>
      </c>
      <c r="T815" s="120" t="s">
        <v>999</v>
      </c>
      <c r="U815" s="113"/>
      <c r="V815" s="113"/>
      <c r="W815" s="113"/>
      <c r="X815" s="95"/>
      <c r="Y815" s="77" t="s">
        <v>435</v>
      </c>
      <c r="Z815" s="77" t="s">
        <v>436</v>
      </c>
      <c r="AA815" s="109">
        <v>0</v>
      </c>
      <c r="AB815" s="109">
        <v>90</v>
      </c>
      <c r="AC815" s="109">
        <v>10</v>
      </c>
      <c r="AD815" s="113"/>
      <c r="AE815" s="95" t="s">
        <v>115</v>
      </c>
      <c r="AF815" s="114"/>
      <c r="AG815" s="115"/>
      <c r="AH815" s="116">
        <v>0</v>
      </c>
      <c r="AI815" s="83">
        <f t="shared" si="58"/>
        <v>0</v>
      </c>
      <c r="AJ815" s="116"/>
      <c r="AK815" s="117"/>
      <c r="AL815" s="117"/>
      <c r="AM815" s="85" t="s">
        <v>116</v>
      </c>
      <c r="AN815" s="101" t="s">
        <v>1000</v>
      </c>
      <c r="AO815" s="101" t="s">
        <v>1001</v>
      </c>
      <c r="AP815" s="90"/>
      <c r="AQ815" s="19"/>
      <c r="AR815" s="19"/>
      <c r="AS815" s="19"/>
      <c r="AT815" s="19"/>
      <c r="AU815" s="19"/>
      <c r="AV815" s="19"/>
      <c r="AW815" s="19"/>
      <c r="AX815" s="19"/>
      <c r="AY815" s="93"/>
      <c r="BC815" s="50">
        <v>729</v>
      </c>
    </row>
    <row r="816" spans="1:256" ht="12.95" customHeight="1">
      <c r="A816" s="356" t="s">
        <v>980</v>
      </c>
      <c r="B816" s="356"/>
      <c r="C816" s="394"/>
      <c r="D816" s="357"/>
      <c r="E816" s="327" t="s">
        <v>3929</v>
      </c>
      <c r="F816" s="358">
        <v>22200009</v>
      </c>
      <c r="G816" s="359" t="s">
        <v>1588</v>
      </c>
      <c r="H816" s="404" t="s">
        <v>995</v>
      </c>
      <c r="I816" s="413" t="s">
        <v>996</v>
      </c>
      <c r="J816" s="404" t="s">
        <v>997</v>
      </c>
      <c r="K816" s="528" t="s">
        <v>404</v>
      </c>
      <c r="L816" s="406"/>
      <c r="M816" s="404"/>
      <c r="N816" s="415">
        <v>50</v>
      </c>
      <c r="O816" s="406">
        <v>230000000</v>
      </c>
      <c r="P816" s="404" t="s">
        <v>984</v>
      </c>
      <c r="Q816" s="421" t="s">
        <v>2140</v>
      </c>
      <c r="R816" s="406" t="s">
        <v>110</v>
      </c>
      <c r="S816" s="557">
        <v>230000000</v>
      </c>
      <c r="T816" s="414" t="s">
        <v>999</v>
      </c>
      <c r="U816" s="404"/>
      <c r="V816" s="404"/>
      <c r="W816" s="404"/>
      <c r="X816" s="408" t="s">
        <v>436</v>
      </c>
      <c r="Y816" s="409"/>
      <c r="Z816" s="409"/>
      <c r="AA816" s="415">
        <v>0</v>
      </c>
      <c r="AB816" s="415">
        <v>90</v>
      </c>
      <c r="AC816" s="415">
        <v>10</v>
      </c>
      <c r="AD816" s="404"/>
      <c r="AE816" s="406" t="s">
        <v>115</v>
      </c>
      <c r="AF816" s="416"/>
      <c r="AG816" s="417"/>
      <c r="AH816" s="418">
        <v>176155812</v>
      </c>
      <c r="AI816" s="419">
        <f t="shared" si="58"/>
        <v>197294509.44000003</v>
      </c>
      <c r="AJ816" s="418"/>
      <c r="AK816" s="411"/>
      <c r="AL816" s="411"/>
      <c r="AM816" s="375" t="s">
        <v>116</v>
      </c>
      <c r="AN816" s="404" t="s">
        <v>1000</v>
      </c>
      <c r="AO816" s="404" t="s">
        <v>3930</v>
      </c>
      <c r="AP816" s="357"/>
      <c r="AQ816" s="357"/>
      <c r="AR816" s="357"/>
      <c r="AS816" s="357"/>
      <c r="AT816" s="357"/>
      <c r="AU816" s="357"/>
      <c r="AV816" s="357"/>
      <c r="AW816" s="357"/>
      <c r="AX816" s="357"/>
      <c r="AY816" s="356"/>
      <c r="BB816" s="446" t="e">
        <f>VLOOKUP(#REF!,E1:BC813,52,0)</f>
        <v>#REF!</v>
      </c>
      <c r="BC816" s="446" t="e">
        <f>BB816+0.5</f>
        <v>#REF!</v>
      </c>
    </row>
    <row r="817" spans="1:55" ht="12.95" customHeight="1">
      <c r="A817" s="75" t="s">
        <v>980</v>
      </c>
      <c r="B817" s="75"/>
      <c r="C817" s="76"/>
      <c r="D817" s="90"/>
      <c r="E817" s="77" t="s">
        <v>3746</v>
      </c>
      <c r="F817" s="228">
        <v>22200010</v>
      </c>
      <c r="G817" s="230" t="s">
        <v>1589</v>
      </c>
      <c r="H817" s="101" t="s">
        <v>988</v>
      </c>
      <c r="I817" s="512" t="s">
        <v>989</v>
      </c>
      <c r="J817" s="101" t="s">
        <v>990</v>
      </c>
      <c r="K817" s="41" t="s">
        <v>404</v>
      </c>
      <c r="L817" s="41"/>
      <c r="M817" s="101"/>
      <c r="N817" s="41">
        <v>50</v>
      </c>
      <c r="O817" s="41">
        <v>231010000</v>
      </c>
      <c r="P817" s="41" t="s">
        <v>984</v>
      </c>
      <c r="Q817" s="41" t="s">
        <v>151</v>
      </c>
      <c r="R817" s="41" t="s">
        <v>110</v>
      </c>
      <c r="S817" s="41">
        <v>230000000</v>
      </c>
      <c r="T817" s="118" t="s">
        <v>999</v>
      </c>
      <c r="U817" s="101"/>
      <c r="V817" s="101"/>
      <c r="W817" s="101"/>
      <c r="X817" s="41"/>
      <c r="Y817" s="77" t="s">
        <v>435</v>
      </c>
      <c r="Z817" s="77" t="s">
        <v>436</v>
      </c>
      <c r="AA817" s="106">
        <v>0</v>
      </c>
      <c r="AB817" s="106">
        <v>90</v>
      </c>
      <c r="AC817" s="106">
        <v>10</v>
      </c>
      <c r="AD817" s="101"/>
      <c r="AE817" s="41" t="s">
        <v>115</v>
      </c>
      <c r="AF817" s="102"/>
      <c r="AG817" s="103"/>
      <c r="AH817" s="44">
        <v>138596024</v>
      </c>
      <c r="AI817" s="83">
        <f t="shared" si="58"/>
        <v>155227546.88000003</v>
      </c>
      <c r="AJ817" s="44"/>
      <c r="AK817" s="44"/>
      <c r="AL817" s="636"/>
      <c r="AM817" s="85" t="s">
        <v>116</v>
      </c>
      <c r="AN817" s="101" t="s">
        <v>1002</v>
      </c>
      <c r="AO817" s="101" t="s">
        <v>1002</v>
      </c>
      <c r="AP817" s="90"/>
      <c r="AQ817" s="90"/>
      <c r="AR817" s="90"/>
      <c r="AS817" s="90"/>
      <c r="AT817" s="90"/>
      <c r="AU817" s="90"/>
      <c r="AV817" s="90"/>
      <c r="AW817" s="90"/>
      <c r="AX817" s="90"/>
      <c r="AY817" s="75"/>
      <c r="BC817" s="50">
        <v>730</v>
      </c>
    </row>
    <row r="818" spans="1:55" ht="12.95" customHeight="1">
      <c r="A818" s="75" t="s">
        <v>980</v>
      </c>
      <c r="B818" s="75"/>
      <c r="C818" s="92"/>
      <c r="D818" s="19"/>
      <c r="E818" s="144" t="s">
        <v>1595</v>
      </c>
      <c r="F818" s="228">
        <v>22200011</v>
      </c>
      <c r="G818" s="230" t="s">
        <v>1590</v>
      </c>
      <c r="H818" s="113" t="s">
        <v>1003</v>
      </c>
      <c r="I818" s="119" t="s">
        <v>1004</v>
      </c>
      <c r="J818" s="113" t="s">
        <v>1005</v>
      </c>
      <c r="K818" s="524" t="s">
        <v>404</v>
      </c>
      <c r="L818" s="96"/>
      <c r="M818" s="113"/>
      <c r="N818" s="109">
        <v>50</v>
      </c>
      <c r="O818" s="96">
        <v>230000000</v>
      </c>
      <c r="P818" s="96" t="s">
        <v>984</v>
      </c>
      <c r="Q818" s="96" t="s">
        <v>151</v>
      </c>
      <c r="R818" s="95" t="s">
        <v>110</v>
      </c>
      <c r="S818" s="556">
        <v>230000000</v>
      </c>
      <c r="T818" s="120" t="s">
        <v>999</v>
      </c>
      <c r="U818" s="113"/>
      <c r="V818" s="113"/>
      <c r="W818" s="113"/>
      <c r="X818" s="95"/>
      <c r="Y818" s="77" t="s">
        <v>435</v>
      </c>
      <c r="Z818" s="77" t="s">
        <v>436</v>
      </c>
      <c r="AA818" s="109">
        <v>0</v>
      </c>
      <c r="AB818" s="109">
        <v>90</v>
      </c>
      <c r="AC818" s="109">
        <v>10</v>
      </c>
      <c r="AD818" s="113"/>
      <c r="AE818" s="95" t="s">
        <v>115</v>
      </c>
      <c r="AF818" s="114"/>
      <c r="AG818" s="115"/>
      <c r="AH818" s="116">
        <v>90591613</v>
      </c>
      <c r="AI818" s="83">
        <f t="shared" si="58"/>
        <v>101462606.56</v>
      </c>
      <c r="AJ818" s="116"/>
      <c r="AK818" s="117"/>
      <c r="AL818" s="117"/>
      <c r="AM818" s="85" t="s">
        <v>116</v>
      </c>
      <c r="AN818" s="101" t="s">
        <v>1006</v>
      </c>
      <c r="AO818" s="101" t="s">
        <v>1006</v>
      </c>
      <c r="AP818" s="90"/>
      <c r="AQ818" s="19"/>
      <c r="AR818" s="19"/>
      <c r="AS818" s="19"/>
      <c r="AT818" s="19"/>
      <c r="AU818" s="19"/>
      <c r="AV818" s="19"/>
      <c r="AW818" s="19"/>
      <c r="AX818" s="19"/>
      <c r="AY818" s="93"/>
      <c r="BC818" s="50">
        <v>731</v>
      </c>
    </row>
    <row r="819" spans="1:55" ht="12.95" customHeight="1">
      <c r="A819" s="75" t="s">
        <v>980</v>
      </c>
      <c r="B819" s="75"/>
      <c r="C819" s="92"/>
      <c r="D819" s="19"/>
      <c r="E819" s="144" t="s">
        <v>1594</v>
      </c>
      <c r="F819" s="228">
        <v>22200012</v>
      </c>
      <c r="G819" s="230" t="s">
        <v>1591</v>
      </c>
      <c r="H819" s="113" t="s">
        <v>1003</v>
      </c>
      <c r="I819" s="119" t="s">
        <v>1004</v>
      </c>
      <c r="J819" s="113" t="s">
        <v>1005</v>
      </c>
      <c r="K819" s="524" t="s">
        <v>404</v>
      </c>
      <c r="L819" s="96"/>
      <c r="M819" s="113"/>
      <c r="N819" s="109">
        <v>50</v>
      </c>
      <c r="O819" s="96">
        <v>230000000</v>
      </c>
      <c r="P819" s="96" t="s">
        <v>984</v>
      </c>
      <c r="Q819" s="96" t="s">
        <v>151</v>
      </c>
      <c r="R819" s="95" t="s">
        <v>110</v>
      </c>
      <c r="S819" s="556">
        <v>230000000</v>
      </c>
      <c r="T819" s="120" t="s">
        <v>999</v>
      </c>
      <c r="U819" s="113"/>
      <c r="V819" s="113"/>
      <c r="W819" s="113"/>
      <c r="X819" s="95"/>
      <c r="Y819" s="77" t="s">
        <v>435</v>
      </c>
      <c r="Z819" s="77" t="s">
        <v>436</v>
      </c>
      <c r="AA819" s="109">
        <v>0</v>
      </c>
      <c r="AB819" s="109">
        <v>90</v>
      </c>
      <c r="AC819" s="109">
        <v>10</v>
      </c>
      <c r="AD819" s="113"/>
      <c r="AE819" s="95" t="s">
        <v>115</v>
      </c>
      <c r="AF819" s="114"/>
      <c r="AG819" s="115"/>
      <c r="AH819" s="116">
        <v>113939295</v>
      </c>
      <c r="AI819" s="83">
        <f t="shared" si="58"/>
        <v>127612010.40000001</v>
      </c>
      <c r="AJ819" s="116"/>
      <c r="AK819" s="117"/>
      <c r="AL819" s="117"/>
      <c r="AM819" s="85" t="s">
        <v>116</v>
      </c>
      <c r="AN819" s="101" t="s">
        <v>1007</v>
      </c>
      <c r="AO819" s="101" t="s">
        <v>1007</v>
      </c>
      <c r="AP819" s="90"/>
      <c r="AQ819" s="19"/>
      <c r="AR819" s="19"/>
      <c r="AS819" s="19"/>
      <c r="AT819" s="19"/>
      <c r="AU819" s="19"/>
      <c r="AV819" s="19"/>
      <c r="AW819" s="19"/>
      <c r="AX819" s="19"/>
      <c r="AY819" s="93"/>
      <c r="BC819" s="50">
        <v>732</v>
      </c>
    </row>
    <row r="820" spans="1:55" ht="12.95" customHeight="1">
      <c r="A820" s="75" t="s">
        <v>980</v>
      </c>
      <c r="B820" s="75"/>
      <c r="C820" s="92"/>
      <c r="D820" s="19"/>
      <c r="E820" s="144" t="s">
        <v>1593</v>
      </c>
      <c r="F820" s="228">
        <v>22200013</v>
      </c>
      <c r="G820" s="230" t="s">
        <v>1592</v>
      </c>
      <c r="H820" s="113" t="s">
        <v>1003</v>
      </c>
      <c r="I820" s="119" t="s">
        <v>1004</v>
      </c>
      <c r="J820" s="113" t="s">
        <v>1005</v>
      </c>
      <c r="K820" s="524" t="s">
        <v>404</v>
      </c>
      <c r="L820" s="96"/>
      <c r="M820" s="113"/>
      <c r="N820" s="109">
        <v>50</v>
      </c>
      <c r="O820" s="96">
        <v>230000000</v>
      </c>
      <c r="P820" s="96" t="s">
        <v>984</v>
      </c>
      <c r="Q820" s="96" t="s">
        <v>151</v>
      </c>
      <c r="R820" s="95" t="s">
        <v>110</v>
      </c>
      <c r="S820" s="556">
        <v>230000000</v>
      </c>
      <c r="T820" s="120" t="s">
        <v>999</v>
      </c>
      <c r="U820" s="113"/>
      <c r="V820" s="113"/>
      <c r="W820" s="113"/>
      <c r="X820" s="95"/>
      <c r="Y820" s="77" t="s">
        <v>435</v>
      </c>
      <c r="Z820" s="77" t="s">
        <v>436</v>
      </c>
      <c r="AA820" s="109">
        <v>0</v>
      </c>
      <c r="AB820" s="109">
        <v>90</v>
      </c>
      <c r="AC820" s="109">
        <v>10</v>
      </c>
      <c r="AD820" s="113"/>
      <c r="AE820" s="95" t="s">
        <v>115</v>
      </c>
      <c r="AF820" s="114"/>
      <c r="AG820" s="115"/>
      <c r="AH820" s="116">
        <v>64971221</v>
      </c>
      <c r="AI820" s="83">
        <f t="shared" si="58"/>
        <v>72767767.520000011</v>
      </c>
      <c r="AJ820" s="116"/>
      <c r="AK820" s="117"/>
      <c r="AL820" s="117"/>
      <c r="AM820" s="85" t="s">
        <v>116</v>
      </c>
      <c r="AN820" s="101" t="s">
        <v>1008</v>
      </c>
      <c r="AO820" s="101" t="s">
        <v>1009</v>
      </c>
      <c r="AP820" s="90"/>
      <c r="AQ820" s="19"/>
      <c r="AR820" s="19"/>
      <c r="AS820" s="19"/>
      <c r="AT820" s="19"/>
      <c r="AU820" s="19"/>
      <c r="AV820" s="19"/>
      <c r="AW820" s="19"/>
      <c r="AX820" s="19"/>
      <c r="AY820" s="93"/>
      <c r="BC820" s="50">
        <v>733</v>
      </c>
    </row>
    <row r="821" spans="1:55" ht="12.95" customHeight="1">
      <c r="A821" s="75" t="s">
        <v>980</v>
      </c>
      <c r="B821" s="75"/>
      <c r="C821" s="76"/>
      <c r="D821" s="90"/>
      <c r="E821" s="77" t="s">
        <v>1596</v>
      </c>
      <c r="F821" s="228">
        <v>22200014</v>
      </c>
      <c r="G821" s="230" t="s">
        <v>1593</v>
      </c>
      <c r="H821" s="101" t="s">
        <v>1010</v>
      </c>
      <c r="I821" s="512" t="s">
        <v>1004</v>
      </c>
      <c r="J821" s="101" t="s">
        <v>1011</v>
      </c>
      <c r="K821" s="41" t="s">
        <v>404</v>
      </c>
      <c r="L821" s="41"/>
      <c r="M821" s="101"/>
      <c r="N821" s="41">
        <v>50</v>
      </c>
      <c r="O821" s="41">
        <v>231010000</v>
      </c>
      <c r="P821" s="41" t="s">
        <v>984</v>
      </c>
      <c r="Q821" s="41" t="s">
        <v>151</v>
      </c>
      <c r="R821" s="41" t="s">
        <v>110</v>
      </c>
      <c r="S821" s="41">
        <v>230000000</v>
      </c>
      <c r="T821" s="118" t="s">
        <v>999</v>
      </c>
      <c r="U821" s="101"/>
      <c r="V821" s="101"/>
      <c r="W821" s="101"/>
      <c r="X821" s="41"/>
      <c r="Y821" s="77" t="s">
        <v>435</v>
      </c>
      <c r="Z821" s="77" t="s">
        <v>436</v>
      </c>
      <c r="AA821" s="106">
        <v>0</v>
      </c>
      <c r="AB821" s="106">
        <v>90</v>
      </c>
      <c r="AC821" s="106">
        <v>10</v>
      </c>
      <c r="AD821" s="101"/>
      <c r="AE821" s="41" t="s">
        <v>115</v>
      </c>
      <c r="AF821" s="102"/>
      <c r="AG821" s="103"/>
      <c r="AH821" s="44">
        <v>41855567</v>
      </c>
      <c r="AI821" s="83">
        <f t="shared" si="58"/>
        <v>46878235.040000007</v>
      </c>
      <c r="AJ821" s="44"/>
      <c r="AK821" s="44"/>
      <c r="AL821" s="636"/>
      <c r="AM821" s="85" t="s">
        <v>116</v>
      </c>
      <c r="AN821" s="101" t="s">
        <v>1012</v>
      </c>
      <c r="AO821" s="101" t="s">
        <v>1013</v>
      </c>
      <c r="AP821" s="90"/>
      <c r="AQ821" s="90"/>
      <c r="AR821" s="90"/>
      <c r="AS821" s="90"/>
      <c r="AT821" s="90"/>
      <c r="AU821" s="90"/>
      <c r="AV821" s="90"/>
      <c r="AW821" s="90"/>
      <c r="AX821" s="90"/>
      <c r="AY821" s="75"/>
      <c r="BC821" s="50">
        <v>734</v>
      </c>
    </row>
    <row r="822" spans="1:55" ht="12.95" customHeight="1">
      <c r="A822" s="75" t="s">
        <v>980</v>
      </c>
      <c r="B822" s="75"/>
      <c r="C822" s="92"/>
      <c r="D822" s="19"/>
      <c r="E822" s="144" t="s">
        <v>3747</v>
      </c>
      <c r="F822" s="228">
        <v>22200015</v>
      </c>
      <c r="G822" s="230" t="s">
        <v>1594</v>
      </c>
      <c r="H822" s="234" t="s">
        <v>988</v>
      </c>
      <c r="I822" s="100" t="s">
        <v>989</v>
      </c>
      <c r="J822" s="94" t="s">
        <v>990</v>
      </c>
      <c r="K822" s="95" t="s">
        <v>404</v>
      </c>
      <c r="L822" s="96"/>
      <c r="M822" s="94"/>
      <c r="N822" s="95">
        <v>50</v>
      </c>
      <c r="O822" s="95">
        <v>231010000</v>
      </c>
      <c r="P822" s="95" t="s">
        <v>984</v>
      </c>
      <c r="Q822" s="96" t="s">
        <v>151</v>
      </c>
      <c r="R822" s="95" t="s">
        <v>110</v>
      </c>
      <c r="S822" s="95">
        <v>230000000</v>
      </c>
      <c r="T822" s="120" t="s">
        <v>1014</v>
      </c>
      <c r="U822" s="94"/>
      <c r="V822" s="94"/>
      <c r="W822" s="94"/>
      <c r="X822" s="95"/>
      <c r="Y822" s="77" t="s">
        <v>435</v>
      </c>
      <c r="Z822" s="77" t="s">
        <v>436</v>
      </c>
      <c r="AA822" s="109">
        <v>0</v>
      </c>
      <c r="AB822" s="109">
        <v>90</v>
      </c>
      <c r="AC822" s="109">
        <v>10</v>
      </c>
      <c r="AD822" s="94"/>
      <c r="AE822" s="95" t="s">
        <v>115</v>
      </c>
      <c r="AF822" s="110"/>
      <c r="AG822" s="111"/>
      <c r="AH822" s="112">
        <v>51962015</v>
      </c>
      <c r="AI822" s="83">
        <f t="shared" si="58"/>
        <v>58197456.800000004</v>
      </c>
      <c r="AJ822" s="112"/>
      <c r="AK822" s="112"/>
      <c r="AL822" s="630"/>
      <c r="AM822" s="85" t="s">
        <v>116</v>
      </c>
      <c r="AN822" s="101" t="s">
        <v>1015</v>
      </c>
      <c r="AO822" s="101" t="s">
        <v>1015</v>
      </c>
      <c r="AP822" s="90"/>
      <c r="AQ822" s="19"/>
      <c r="AR822" s="19"/>
      <c r="AS822" s="19"/>
      <c r="AT822" s="19"/>
      <c r="AU822" s="19"/>
      <c r="AV822" s="19"/>
      <c r="AW822" s="19"/>
      <c r="AX822" s="19"/>
      <c r="AY822" s="93"/>
      <c r="BC822" s="50">
        <v>735</v>
      </c>
    </row>
    <row r="823" spans="1:55" ht="12.95" customHeight="1">
      <c r="A823" s="75" t="s">
        <v>980</v>
      </c>
      <c r="B823" s="75"/>
      <c r="C823" s="92"/>
      <c r="D823" s="19"/>
      <c r="E823" s="144" t="s">
        <v>3748</v>
      </c>
      <c r="F823" s="228">
        <v>22200016</v>
      </c>
      <c r="G823" s="230" t="s">
        <v>1595</v>
      </c>
      <c r="H823" s="234" t="s">
        <v>988</v>
      </c>
      <c r="I823" s="100" t="s">
        <v>989</v>
      </c>
      <c r="J823" s="94" t="s">
        <v>990</v>
      </c>
      <c r="K823" s="95" t="s">
        <v>404</v>
      </c>
      <c r="L823" s="96"/>
      <c r="M823" s="94"/>
      <c r="N823" s="95">
        <v>50</v>
      </c>
      <c r="O823" s="95">
        <v>231010000</v>
      </c>
      <c r="P823" s="95" t="s">
        <v>984</v>
      </c>
      <c r="Q823" s="96" t="s">
        <v>151</v>
      </c>
      <c r="R823" s="95" t="s">
        <v>110</v>
      </c>
      <c r="S823" s="95">
        <v>230000000</v>
      </c>
      <c r="T823" s="120" t="s">
        <v>1014</v>
      </c>
      <c r="U823" s="94"/>
      <c r="V823" s="94"/>
      <c r="W823" s="94"/>
      <c r="X823" s="95"/>
      <c r="Y823" s="77" t="s">
        <v>435</v>
      </c>
      <c r="Z823" s="77" t="s">
        <v>436</v>
      </c>
      <c r="AA823" s="109">
        <v>0</v>
      </c>
      <c r="AB823" s="109">
        <v>90</v>
      </c>
      <c r="AC823" s="109">
        <v>10</v>
      </c>
      <c r="AD823" s="94"/>
      <c r="AE823" s="95" t="s">
        <v>115</v>
      </c>
      <c r="AF823" s="110"/>
      <c r="AG823" s="111"/>
      <c r="AH823" s="112">
        <v>121881849</v>
      </c>
      <c r="AI823" s="83">
        <f t="shared" si="58"/>
        <v>136507670.88000003</v>
      </c>
      <c r="AJ823" s="112"/>
      <c r="AK823" s="112"/>
      <c r="AL823" s="630"/>
      <c r="AM823" s="85" t="s">
        <v>116</v>
      </c>
      <c r="AN823" s="101" t="s">
        <v>1016</v>
      </c>
      <c r="AO823" s="101" t="s">
        <v>1016</v>
      </c>
      <c r="AP823" s="90"/>
      <c r="AQ823" s="19"/>
      <c r="AR823" s="19"/>
      <c r="AS823" s="19"/>
      <c r="AT823" s="19"/>
      <c r="AU823" s="19"/>
      <c r="AV823" s="19"/>
      <c r="AW823" s="19"/>
      <c r="AX823" s="19"/>
      <c r="AY823" s="93"/>
      <c r="BC823" s="50">
        <v>736</v>
      </c>
    </row>
    <row r="824" spans="1:55" ht="12.95" customHeight="1">
      <c r="A824" s="75" t="s">
        <v>980</v>
      </c>
      <c r="B824" s="75"/>
      <c r="C824" s="92"/>
      <c r="D824" s="19"/>
      <c r="E824" s="144" t="s">
        <v>1592</v>
      </c>
      <c r="F824" s="228">
        <v>22200017</v>
      </c>
      <c r="G824" s="230" t="s">
        <v>1596</v>
      </c>
      <c r="H824" s="234" t="s">
        <v>1003</v>
      </c>
      <c r="I824" s="119" t="s">
        <v>1004</v>
      </c>
      <c r="J824" s="113" t="s">
        <v>1005</v>
      </c>
      <c r="K824" s="524" t="s">
        <v>404</v>
      </c>
      <c r="L824" s="96"/>
      <c r="M824" s="113"/>
      <c r="N824" s="109">
        <v>50</v>
      </c>
      <c r="O824" s="96">
        <v>230000000</v>
      </c>
      <c r="P824" s="96" t="s">
        <v>984</v>
      </c>
      <c r="Q824" s="96" t="s">
        <v>151</v>
      </c>
      <c r="R824" s="95" t="s">
        <v>110</v>
      </c>
      <c r="S824" s="556">
        <v>230000000</v>
      </c>
      <c r="T824" s="120" t="s">
        <v>1014</v>
      </c>
      <c r="U824" s="113"/>
      <c r="V824" s="113"/>
      <c r="W824" s="113"/>
      <c r="X824" s="95"/>
      <c r="Y824" s="77" t="s">
        <v>435</v>
      </c>
      <c r="Z824" s="77" t="s">
        <v>436</v>
      </c>
      <c r="AA824" s="109">
        <v>0</v>
      </c>
      <c r="AB824" s="109">
        <v>90</v>
      </c>
      <c r="AC824" s="109">
        <v>10</v>
      </c>
      <c r="AD824" s="113"/>
      <c r="AE824" s="95" t="s">
        <v>115</v>
      </c>
      <c r="AF824" s="114"/>
      <c r="AG824" s="115"/>
      <c r="AH824" s="116">
        <v>121921119</v>
      </c>
      <c r="AI824" s="83">
        <f t="shared" si="58"/>
        <v>136551653.28</v>
      </c>
      <c r="AJ824" s="116"/>
      <c r="AK824" s="121"/>
      <c r="AL824" s="117"/>
      <c r="AM824" s="85" t="s">
        <v>116</v>
      </c>
      <c r="AN824" s="101" t="s">
        <v>1017</v>
      </c>
      <c r="AO824" s="101" t="s">
        <v>1018</v>
      </c>
      <c r="AP824" s="90"/>
      <c r="AQ824" s="19"/>
      <c r="AR824" s="19"/>
      <c r="AS824" s="19"/>
      <c r="AT824" s="19"/>
      <c r="AU824" s="19"/>
      <c r="AV824" s="19"/>
      <c r="AW824" s="19"/>
      <c r="AX824" s="19"/>
      <c r="AY824" s="93"/>
      <c r="BC824" s="50">
        <v>737</v>
      </c>
    </row>
    <row r="825" spans="1:55" ht="12.95" customHeight="1">
      <c r="A825" s="75" t="s">
        <v>980</v>
      </c>
      <c r="B825" s="75"/>
      <c r="C825" s="76"/>
      <c r="D825" s="90"/>
      <c r="E825" s="77" t="s">
        <v>1597</v>
      </c>
      <c r="F825" s="228">
        <v>22200018</v>
      </c>
      <c r="G825" s="230" t="s">
        <v>1597</v>
      </c>
      <c r="H825" s="234" t="s">
        <v>1010</v>
      </c>
      <c r="I825" s="512" t="s">
        <v>1004</v>
      </c>
      <c r="J825" s="101" t="s">
        <v>1011</v>
      </c>
      <c r="K825" s="41" t="s">
        <v>404</v>
      </c>
      <c r="L825" s="41"/>
      <c r="M825" s="101"/>
      <c r="N825" s="41">
        <v>50</v>
      </c>
      <c r="O825" s="41">
        <v>231010000</v>
      </c>
      <c r="P825" s="41" t="s">
        <v>984</v>
      </c>
      <c r="Q825" s="41" t="s">
        <v>151</v>
      </c>
      <c r="R825" s="41" t="s">
        <v>110</v>
      </c>
      <c r="S825" s="41">
        <v>230000000</v>
      </c>
      <c r="T825" s="118" t="s">
        <v>1014</v>
      </c>
      <c r="U825" s="101"/>
      <c r="V825" s="101"/>
      <c r="W825" s="101"/>
      <c r="X825" s="41"/>
      <c r="Y825" s="77" t="s">
        <v>435</v>
      </c>
      <c r="Z825" s="77" t="s">
        <v>436</v>
      </c>
      <c r="AA825" s="106">
        <v>0</v>
      </c>
      <c r="AB825" s="106">
        <v>90</v>
      </c>
      <c r="AC825" s="106">
        <v>10</v>
      </c>
      <c r="AD825" s="101"/>
      <c r="AE825" s="41" t="s">
        <v>115</v>
      </c>
      <c r="AF825" s="102"/>
      <c r="AG825" s="103"/>
      <c r="AH825" s="44">
        <v>29137413</v>
      </c>
      <c r="AI825" s="83">
        <f t="shared" si="58"/>
        <v>32633902.560000002</v>
      </c>
      <c r="AJ825" s="44"/>
      <c r="AK825" s="105"/>
      <c r="AL825" s="108"/>
      <c r="AM825" s="85" t="s">
        <v>116</v>
      </c>
      <c r="AN825" s="101" t="s">
        <v>1012</v>
      </c>
      <c r="AO825" s="101" t="s">
        <v>1019</v>
      </c>
      <c r="AP825" s="90"/>
      <c r="AQ825" s="90"/>
      <c r="AR825" s="90"/>
      <c r="AS825" s="90"/>
      <c r="AT825" s="90"/>
      <c r="AU825" s="90"/>
      <c r="AV825" s="90"/>
      <c r="AW825" s="90"/>
      <c r="AX825" s="90"/>
      <c r="AY825" s="75"/>
      <c r="BC825" s="50">
        <v>738</v>
      </c>
    </row>
    <row r="826" spans="1:55" ht="12.95" customHeight="1">
      <c r="A826" s="75" t="s">
        <v>980</v>
      </c>
      <c r="B826" s="75"/>
      <c r="C826" s="92"/>
      <c r="D826" s="19"/>
      <c r="E826" s="144" t="s">
        <v>3749</v>
      </c>
      <c r="F826" s="228">
        <v>22200019</v>
      </c>
      <c r="G826" s="230" t="s">
        <v>1598</v>
      </c>
      <c r="H826" s="234" t="s">
        <v>988</v>
      </c>
      <c r="I826" s="100" t="s">
        <v>989</v>
      </c>
      <c r="J826" s="94" t="s">
        <v>990</v>
      </c>
      <c r="K826" s="95" t="s">
        <v>404</v>
      </c>
      <c r="L826" s="96"/>
      <c r="M826" s="94"/>
      <c r="N826" s="95">
        <v>50</v>
      </c>
      <c r="O826" s="95">
        <v>231010000</v>
      </c>
      <c r="P826" s="95" t="s">
        <v>984</v>
      </c>
      <c r="Q826" s="96" t="s">
        <v>151</v>
      </c>
      <c r="R826" s="95" t="s">
        <v>110</v>
      </c>
      <c r="S826" s="95">
        <v>230000000</v>
      </c>
      <c r="T826" s="561" t="s">
        <v>992</v>
      </c>
      <c r="U826" s="94"/>
      <c r="V826" s="94"/>
      <c r="W826" s="94"/>
      <c r="X826" s="95"/>
      <c r="Y826" s="77" t="s">
        <v>435</v>
      </c>
      <c r="Z826" s="77" t="s">
        <v>436</v>
      </c>
      <c r="AA826" s="109">
        <v>0</v>
      </c>
      <c r="AB826" s="109">
        <v>90</v>
      </c>
      <c r="AC826" s="109">
        <v>10</v>
      </c>
      <c r="AD826" s="94"/>
      <c r="AE826" s="95" t="s">
        <v>115</v>
      </c>
      <c r="AF826" s="110"/>
      <c r="AG826" s="111"/>
      <c r="AH826" s="112">
        <v>47419109</v>
      </c>
      <c r="AI826" s="83">
        <f t="shared" si="58"/>
        <v>53109402.080000006</v>
      </c>
      <c r="AJ826" s="112"/>
      <c r="AK826" s="99"/>
      <c r="AL826" s="117"/>
      <c r="AM826" s="85" t="s">
        <v>116</v>
      </c>
      <c r="AN826" s="101" t="s">
        <v>1020</v>
      </c>
      <c r="AO826" s="101" t="s">
        <v>1020</v>
      </c>
      <c r="AP826" s="90"/>
      <c r="AQ826" s="19"/>
      <c r="AR826" s="19"/>
      <c r="AS826" s="19"/>
      <c r="AT826" s="19"/>
      <c r="AU826" s="19"/>
      <c r="AV826" s="19"/>
      <c r="AW826" s="19"/>
      <c r="AX826" s="19"/>
      <c r="AY826" s="93"/>
      <c r="BC826" s="50">
        <v>739</v>
      </c>
    </row>
    <row r="827" spans="1:55" ht="12.95" customHeight="1">
      <c r="A827" s="75" t="s">
        <v>980</v>
      </c>
      <c r="B827" s="75"/>
      <c r="C827" s="92"/>
      <c r="D827" s="19"/>
      <c r="E827" s="144" t="s">
        <v>1614</v>
      </c>
      <c r="F827" s="228">
        <v>22200020</v>
      </c>
      <c r="G827" s="230" t="s">
        <v>1599</v>
      </c>
      <c r="H827" s="234" t="s">
        <v>988</v>
      </c>
      <c r="I827" s="100" t="s">
        <v>989</v>
      </c>
      <c r="J827" s="94" t="s">
        <v>990</v>
      </c>
      <c r="K827" s="95" t="s">
        <v>404</v>
      </c>
      <c r="L827" s="96"/>
      <c r="M827" s="94"/>
      <c r="N827" s="95">
        <v>50</v>
      </c>
      <c r="O827" s="95">
        <v>231010000</v>
      </c>
      <c r="P827" s="95" t="s">
        <v>984</v>
      </c>
      <c r="Q827" s="96" t="s">
        <v>151</v>
      </c>
      <c r="R827" s="95" t="s">
        <v>110</v>
      </c>
      <c r="S827" s="95">
        <v>230000000</v>
      </c>
      <c r="T827" s="561" t="s">
        <v>992</v>
      </c>
      <c r="U827" s="94"/>
      <c r="V827" s="94"/>
      <c r="W827" s="94"/>
      <c r="X827" s="95"/>
      <c r="Y827" s="77" t="s">
        <v>435</v>
      </c>
      <c r="Z827" s="77" t="s">
        <v>436</v>
      </c>
      <c r="AA827" s="109">
        <v>0</v>
      </c>
      <c r="AB827" s="109">
        <v>90</v>
      </c>
      <c r="AC827" s="109">
        <v>10</v>
      </c>
      <c r="AD827" s="94"/>
      <c r="AE827" s="95" t="s">
        <v>115</v>
      </c>
      <c r="AF827" s="110"/>
      <c r="AG827" s="111"/>
      <c r="AH827" s="112">
        <v>91423478</v>
      </c>
      <c r="AI827" s="83">
        <f t="shared" si="58"/>
        <v>102394295.36000001</v>
      </c>
      <c r="AJ827" s="112"/>
      <c r="AK827" s="112"/>
      <c r="AL827" s="630"/>
      <c r="AM827" s="85" t="s">
        <v>116</v>
      </c>
      <c r="AN827" s="101" t="s">
        <v>1021</v>
      </c>
      <c r="AO827" s="101" t="s">
        <v>1021</v>
      </c>
      <c r="AP827" s="90"/>
      <c r="AQ827" s="19"/>
      <c r="AR827" s="19"/>
      <c r="AS827" s="19"/>
      <c r="AT827" s="19"/>
      <c r="AU827" s="19"/>
      <c r="AV827" s="19"/>
      <c r="AW827" s="19"/>
      <c r="AX827" s="19"/>
      <c r="AY827" s="93"/>
      <c r="BC827" s="50">
        <v>740</v>
      </c>
    </row>
    <row r="828" spans="1:55" ht="12.95" customHeight="1">
      <c r="A828" s="75" t="s">
        <v>980</v>
      </c>
      <c r="B828" s="75"/>
      <c r="C828" s="92"/>
      <c r="D828" s="19"/>
      <c r="E828" s="144" t="s">
        <v>3750</v>
      </c>
      <c r="F828" s="228">
        <v>22200021</v>
      </c>
      <c r="G828" s="230" t="s">
        <v>1600</v>
      </c>
      <c r="H828" s="234" t="s">
        <v>2096</v>
      </c>
      <c r="I828" s="100" t="s">
        <v>1023</v>
      </c>
      <c r="J828" s="94" t="s">
        <v>1024</v>
      </c>
      <c r="K828" s="95" t="s">
        <v>404</v>
      </c>
      <c r="L828" s="96"/>
      <c r="M828" s="94"/>
      <c r="N828" s="95">
        <v>40</v>
      </c>
      <c r="O828" s="95">
        <v>230000000</v>
      </c>
      <c r="P828" s="95" t="s">
        <v>991</v>
      </c>
      <c r="Q828" s="96" t="s">
        <v>151</v>
      </c>
      <c r="R828" s="95" t="s">
        <v>110</v>
      </c>
      <c r="S828" s="95">
        <v>230000000</v>
      </c>
      <c r="T828" s="120" t="s">
        <v>999</v>
      </c>
      <c r="U828" s="94"/>
      <c r="V828" s="94"/>
      <c r="W828" s="94"/>
      <c r="X828" s="95"/>
      <c r="Y828" s="77" t="s">
        <v>435</v>
      </c>
      <c r="Z828" s="77" t="s">
        <v>1025</v>
      </c>
      <c r="AA828" s="109" t="s">
        <v>106</v>
      </c>
      <c r="AB828" s="109" t="s">
        <v>285</v>
      </c>
      <c r="AC828" s="109">
        <v>10</v>
      </c>
      <c r="AD828" s="94"/>
      <c r="AE828" s="95" t="s">
        <v>115</v>
      </c>
      <c r="AF828" s="110"/>
      <c r="AG828" s="111"/>
      <c r="AH828" s="112">
        <v>0</v>
      </c>
      <c r="AI828" s="83">
        <f t="shared" si="58"/>
        <v>0</v>
      </c>
      <c r="AJ828" s="112"/>
      <c r="AK828" s="112"/>
      <c r="AL828" s="630"/>
      <c r="AM828" s="85" t="s">
        <v>116</v>
      </c>
      <c r="AN828" s="122" t="s">
        <v>1026</v>
      </c>
      <c r="AO828" s="101" t="s">
        <v>1026</v>
      </c>
      <c r="AP828" s="90"/>
      <c r="AQ828" s="19"/>
      <c r="AR828" s="19"/>
      <c r="AS828" s="19"/>
      <c r="AT828" s="19"/>
      <c r="AU828" s="19"/>
      <c r="AV828" s="19"/>
      <c r="AW828" s="19"/>
      <c r="AX828" s="19"/>
      <c r="AY828" s="93"/>
      <c r="BC828" s="50">
        <v>741</v>
      </c>
    </row>
    <row r="829" spans="1:55" ht="12.95" customHeight="1">
      <c r="A829" s="356" t="s">
        <v>980</v>
      </c>
      <c r="B829" s="356"/>
      <c r="C829" s="394"/>
      <c r="D829" s="357"/>
      <c r="E829" s="327" t="s">
        <v>3935</v>
      </c>
      <c r="F829" s="358">
        <v>22200021</v>
      </c>
      <c r="G829" s="359" t="s">
        <v>1600</v>
      </c>
      <c r="H829" s="360" t="s">
        <v>2096</v>
      </c>
      <c r="I829" s="413" t="s">
        <v>1023</v>
      </c>
      <c r="J829" s="404" t="s">
        <v>1024</v>
      </c>
      <c r="K829" s="406" t="s">
        <v>404</v>
      </c>
      <c r="L829" s="406"/>
      <c r="M829" s="404"/>
      <c r="N829" s="406">
        <v>40</v>
      </c>
      <c r="O829" s="406">
        <v>230000000</v>
      </c>
      <c r="P829" s="404" t="s">
        <v>991</v>
      </c>
      <c r="Q829" s="366" t="s">
        <v>109</v>
      </c>
      <c r="R829" s="406" t="s">
        <v>110</v>
      </c>
      <c r="S829" s="406">
        <v>230000000</v>
      </c>
      <c r="T829" s="414" t="s">
        <v>999</v>
      </c>
      <c r="U829" s="404"/>
      <c r="V829" s="404"/>
      <c r="W829" s="404"/>
      <c r="X829" s="408" t="s">
        <v>1025</v>
      </c>
      <c r="Y829" s="409"/>
      <c r="Z829" s="409"/>
      <c r="AA829" s="415" t="s">
        <v>106</v>
      </c>
      <c r="AB829" s="415" t="s">
        <v>285</v>
      </c>
      <c r="AC829" s="415">
        <v>10</v>
      </c>
      <c r="AD829" s="404"/>
      <c r="AE829" s="406" t="s">
        <v>115</v>
      </c>
      <c r="AF829" s="416"/>
      <c r="AG829" s="417"/>
      <c r="AH829" s="418">
        <v>30000000</v>
      </c>
      <c r="AI829" s="419">
        <f t="shared" si="58"/>
        <v>33600000</v>
      </c>
      <c r="AJ829" s="418"/>
      <c r="AK829" s="418"/>
      <c r="AL829" s="632"/>
      <c r="AM829" s="375" t="s">
        <v>116</v>
      </c>
      <c r="AN829" s="420" t="s">
        <v>3936</v>
      </c>
      <c r="AO829" s="404" t="s">
        <v>1026</v>
      </c>
      <c r="AP829" s="357"/>
      <c r="AQ829" s="357"/>
      <c r="AR829" s="357"/>
      <c r="AS829" s="357"/>
      <c r="AT829" s="357"/>
      <c r="AU829" s="357"/>
      <c r="AV829" s="357"/>
      <c r="AW829" s="357"/>
      <c r="AX829" s="357"/>
      <c r="AY829" s="357"/>
      <c r="BB829" s="446" t="e">
        <f>VLOOKUP(#REF!,E1:BC826,52,0)</f>
        <v>#REF!</v>
      </c>
      <c r="BC829" s="446" t="e">
        <f>BB829+0.5</f>
        <v>#REF!</v>
      </c>
    </row>
    <row r="830" spans="1:55" ht="12.95" customHeight="1">
      <c r="A830" s="75" t="s">
        <v>980</v>
      </c>
      <c r="B830" s="75"/>
      <c r="C830" s="92"/>
      <c r="D830" s="19"/>
      <c r="E830" s="144" t="s">
        <v>3751</v>
      </c>
      <c r="F830" s="228">
        <v>22200022</v>
      </c>
      <c r="G830" s="230" t="s">
        <v>1601</v>
      </c>
      <c r="H830" s="234" t="s">
        <v>2096</v>
      </c>
      <c r="I830" s="100" t="s">
        <v>1023</v>
      </c>
      <c r="J830" s="94" t="s">
        <v>1024</v>
      </c>
      <c r="K830" s="95" t="s">
        <v>404</v>
      </c>
      <c r="L830" s="96"/>
      <c r="M830" s="94"/>
      <c r="N830" s="95">
        <v>40</v>
      </c>
      <c r="O830" s="95">
        <v>230000000</v>
      </c>
      <c r="P830" s="95" t="s">
        <v>991</v>
      </c>
      <c r="Q830" s="96" t="s">
        <v>151</v>
      </c>
      <c r="R830" s="95" t="s">
        <v>110</v>
      </c>
      <c r="S830" s="95">
        <v>230000000</v>
      </c>
      <c r="T830" s="120" t="s">
        <v>999</v>
      </c>
      <c r="U830" s="94"/>
      <c r="V830" s="94"/>
      <c r="W830" s="94"/>
      <c r="X830" s="95"/>
      <c r="Y830" s="77" t="s">
        <v>435</v>
      </c>
      <c r="Z830" s="77" t="s">
        <v>1025</v>
      </c>
      <c r="AA830" s="109" t="s">
        <v>106</v>
      </c>
      <c r="AB830" s="109" t="s">
        <v>285</v>
      </c>
      <c r="AC830" s="109">
        <v>10</v>
      </c>
      <c r="AD830" s="94"/>
      <c r="AE830" s="95" t="s">
        <v>115</v>
      </c>
      <c r="AF830" s="110"/>
      <c r="AG830" s="111"/>
      <c r="AH830" s="112">
        <v>0</v>
      </c>
      <c r="AI830" s="83">
        <f t="shared" si="58"/>
        <v>0</v>
      </c>
      <c r="AJ830" s="112"/>
      <c r="AK830" s="112"/>
      <c r="AL830" s="630"/>
      <c r="AM830" s="85" t="s">
        <v>116</v>
      </c>
      <c r="AN830" s="122" t="s">
        <v>1029</v>
      </c>
      <c r="AO830" s="101" t="s">
        <v>1029</v>
      </c>
      <c r="AP830" s="90"/>
      <c r="AQ830" s="19"/>
      <c r="AR830" s="19"/>
      <c r="AS830" s="19"/>
      <c r="AT830" s="19"/>
      <c r="AU830" s="19"/>
      <c r="AV830" s="19"/>
      <c r="AW830" s="19"/>
      <c r="AX830" s="19"/>
      <c r="AY830" s="93"/>
      <c r="BC830" s="50">
        <v>742</v>
      </c>
    </row>
    <row r="831" spans="1:55" ht="12.95" customHeight="1">
      <c r="A831" s="356" t="s">
        <v>980</v>
      </c>
      <c r="B831" s="356"/>
      <c r="C831" s="394"/>
      <c r="D831" s="357"/>
      <c r="E831" s="327" t="s">
        <v>3937</v>
      </c>
      <c r="F831" s="358">
        <v>22200022</v>
      </c>
      <c r="G831" s="359" t="s">
        <v>1601</v>
      </c>
      <c r="H831" s="360" t="s">
        <v>2096</v>
      </c>
      <c r="I831" s="413" t="s">
        <v>1023</v>
      </c>
      <c r="J831" s="404" t="s">
        <v>1024</v>
      </c>
      <c r="K831" s="406" t="s">
        <v>404</v>
      </c>
      <c r="L831" s="406"/>
      <c r="M831" s="404"/>
      <c r="N831" s="406">
        <v>40</v>
      </c>
      <c r="O831" s="406">
        <v>230000000</v>
      </c>
      <c r="P831" s="404" t="s">
        <v>991</v>
      </c>
      <c r="Q831" s="366" t="s">
        <v>109</v>
      </c>
      <c r="R831" s="406" t="s">
        <v>110</v>
      </c>
      <c r="S831" s="406">
        <v>230000000</v>
      </c>
      <c r="T831" s="414" t="s">
        <v>999</v>
      </c>
      <c r="U831" s="404"/>
      <c r="V831" s="404"/>
      <c r="W831" s="404"/>
      <c r="X831" s="408" t="s">
        <v>1025</v>
      </c>
      <c r="Y831" s="409"/>
      <c r="Z831" s="409"/>
      <c r="AA831" s="415" t="s">
        <v>106</v>
      </c>
      <c r="AB831" s="415" t="s">
        <v>285</v>
      </c>
      <c r="AC831" s="415">
        <v>10</v>
      </c>
      <c r="AD831" s="404"/>
      <c r="AE831" s="406" t="s">
        <v>115</v>
      </c>
      <c r="AF831" s="416"/>
      <c r="AG831" s="417"/>
      <c r="AH831" s="418">
        <v>35000000</v>
      </c>
      <c r="AI831" s="419">
        <f t="shared" si="58"/>
        <v>39200000.000000007</v>
      </c>
      <c r="AJ831" s="418"/>
      <c r="AK831" s="418"/>
      <c r="AL831" s="632"/>
      <c r="AM831" s="375" t="s">
        <v>116</v>
      </c>
      <c r="AN831" s="420" t="s">
        <v>3938</v>
      </c>
      <c r="AO831" s="404" t="s">
        <v>1029</v>
      </c>
      <c r="AP831" s="357"/>
      <c r="AQ831" s="357"/>
      <c r="AR831" s="357"/>
      <c r="AS831" s="357"/>
      <c r="AT831" s="357"/>
      <c r="AU831" s="357"/>
      <c r="AV831" s="357"/>
      <c r="AW831" s="357"/>
      <c r="AX831" s="357"/>
      <c r="AY831" s="357"/>
      <c r="BB831" s="446" t="e">
        <f>VLOOKUP(#REF!,E1:BC828,52,0)</f>
        <v>#REF!</v>
      </c>
      <c r="BC831" s="446" t="e">
        <f>BB831+0.5</f>
        <v>#REF!</v>
      </c>
    </row>
    <row r="832" spans="1:55" ht="12.95" customHeight="1">
      <c r="A832" s="75" t="s">
        <v>980</v>
      </c>
      <c r="B832" s="75"/>
      <c r="C832" s="76"/>
      <c r="D832" s="90"/>
      <c r="E832" s="77" t="s">
        <v>3752</v>
      </c>
      <c r="F832" s="228">
        <v>22200023</v>
      </c>
      <c r="G832" s="230" t="s">
        <v>1602</v>
      </c>
      <c r="H832" s="234" t="s">
        <v>988</v>
      </c>
      <c r="I832" s="512" t="s">
        <v>989</v>
      </c>
      <c r="J832" s="101" t="s">
        <v>990</v>
      </c>
      <c r="K832" s="41" t="s">
        <v>404</v>
      </c>
      <c r="L832" s="41"/>
      <c r="M832" s="101"/>
      <c r="N832" s="41">
        <v>50</v>
      </c>
      <c r="O832" s="41">
        <v>231010000</v>
      </c>
      <c r="P832" s="41" t="s">
        <v>984</v>
      </c>
      <c r="Q832" s="41" t="s">
        <v>151</v>
      </c>
      <c r="R832" s="41" t="s">
        <v>110</v>
      </c>
      <c r="S832" s="41">
        <v>230000000</v>
      </c>
      <c r="T832" s="118" t="s">
        <v>999</v>
      </c>
      <c r="U832" s="101"/>
      <c r="V832" s="101"/>
      <c r="W832" s="101"/>
      <c r="X832" s="41"/>
      <c r="Y832" s="77" t="s">
        <v>435</v>
      </c>
      <c r="Z832" s="77" t="s">
        <v>436</v>
      </c>
      <c r="AA832" s="106">
        <v>0</v>
      </c>
      <c r="AB832" s="106">
        <v>90</v>
      </c>
      <c r="AC832" s="106">
        <v>10</v>
      </c>
      <c r="AD832" s="101"/>
      <c r="AE832" s="41" t="s">
        <v>115</v>
      </c>
      <c r="AF832" s="102"/>
      <c r="AG832" s="103"/>
      <c r="AH832" s="44">
        <v>0</v>
      </c>
      <c r="AI832" s="83">
        <f t="shared" si="58"/>
        <v>0</v>
      </c>
      <c r="AJ832" s="44"/>
      <c r="AK832" s="83"/>
      <c r="AL832" s="44"/>
      <c r="AM832" s="85" t="s">
        <v>116</v>
      </c>
      <c r="AN832" s="101" t="s">
        <v>1022</v>
      </c>
      <c r="AO832" s="101" t="s">
        <v>1022</v>
      </c>
      <c r="AP832" s="90"/>
      <c r="AQ832" s="90"/>
      <c r="AR832" s="90"/>
      <c r="AS832" s="90"/>
      <c r="AT832" s="90"/>
      <c r="AU832" s="90"/>
      <c r="AV832" s="90"/>
      <c r="AW832" s="90"/>
      <c r="AX832" s="90"/>
      <c r="AY832" s="75"/>
      <c r="BC832" s="50">
        <v>743</v>
      </c>
    </row>
    <row r="833" spans="1:257" ht="12.95" customHeight="1">
      <c r="A833" s="356" t="s">
        <v>980</v>
      </c>
      <c r="B833" s="356"/>
      <c r="C833" s="394"/>
      <c r="D833" s="357"/>
      <c r="E833" s="327" t="s">
        <v>3926</v>
      </c>
      <c r="F833" s="358">
        <v>22200023</v>
      </c>
      <c r="G833" s="359" t="s">
        <v>1602</v>
      </c>
      <c r="H833" s="360" t="s">
        <v>988</v>
      </c>
      <c r="I833" s="413" t="s">
        <v>989</v>
      </c>
      <c r="J833" s="404" t="s">
        <v>990</v>
      </c>
      <c r="K833" s="406" t="s">
        <v>404</v>
      </c>
      <c r="L833" s="406"/>
      <c r="M833" s="404"/>
      <c r="N833" s="406">
        <v>50</v>
      </c>
      <c r="O833" s="406">
        <v>231010000</v>
      </c>
      <c r="P833" s="404" t="s">
        <v>984</v>
      </c>
      <c r="Q833" s="366" t="s">
        <v>109</v>
      </c>
      <c r="R833" s="406" t="s">
        <v>110</v>
      </c>
      <c r="S833" s="406">
        <v>230000000</v>
      </c>
      <c r="T833" s="414" t="s">
        <v>999</v>
      </c>
      <c r="U833" s="404"/>
      <c r="V833" s="404"/>
      <c r="W833" s="404"/>
      <c r="X833" s="408" t="s">
        <v>436</v>
      </c>
      <c r="Y833" s="409"/>
      <c r="Z833" s="409"/>
      <c r="AA833" s="415">
        <v>0</v>
      </c>
      <c r="AB833" s="415">
        <v>90</v>
      </c>
      <c r="AC833" s="415">
        <v>10</v>
      </c>
      <c r="AD833" s="404"/>
      <c r="AE833" s="406" t="s">
        <v>115</v>
      </c>
      <c r="AF833" s="416"/>
      <c r="AG833" s="417"/>
      <c r="AH833" s="418">
        <v>55166304</v>
      </c>
      <c r="AI833" s="419">
        <f t="shared" si="58"/>
        <v>61786260.480000004</v>
      </c>
      <c r="AJ833" s="418"/>
      <c r="AK833" s="419"/>
      <c r="AL833" s="418"/>
      <c r="AM833" s="375" t="s">
        <v>116</v>
      </c>
      <c r="AN833" s="420" t="s">
        <v>3927</v>
      </c>
      <c r="AO833" s="404" t="s">
        <v>3928</v>
      </c>
      <c r="AP833" s="357"/>
      <c r="AQ833" s="357"/>
      <c r="AR833" s="357"/>
      <c r="AS833" s="357"/>
      <c r="AT833" s="357"/>
      <c r="AU833" s="357"/>
      <c r="AV833" s="357"/>
      <c r="AW833" s="357"/>
      <c r="AX833" s="357"/>
      <c r="AY833" s="356"/>
      <c r="BB833" s="446" t="e">
        <f>VLOOKUP(#REF!,E1:BC830,52,0)</f>
        <v>#REF!</v>
      </c>
      <c r="BC833" s="446" t="e">
        <f>BB833+0.5</f>
        <v>#REF!</v>
      </c>
    </row>
    <row r="834" spans="1:257" ht="12.95" customHeight="1">
      <c r="A834" s="75" t="s">
        <v>980</v>
      </c>
      <c r="B834" s="75"/>
      <c r="C834" s="76"/>
      <c r="D834" s="90"/>
      <c r="E834" s="77" t="s">
        <v>3753</v>
      </c>
      <c r="F834" s="228">
        <v>22200024</v>
      </c>
      <c r="G834" s="230" t="s">
        <v>1603</v>
      </c>
      <c r="H834" s="234" t="s">
        <v>2096</v>
      </c>
      <c r="I834" s="512" t="s">
        <v>1023</v>
      </c>
      <c r="J834" s="101" t="s">
        <v>1024</v>
      </c>
      <c r="K834" s="41" t="s">
        <v>404</v>
      </c>
      <c r="L834" s="41"/>
      <c r="M834" s="101"/>
      <c r="N834" s="41">
        <v>40</v>
      </c>
      <c r="O834" s="41">
        <v>230000000</v>
      </c>
      <c r="P834" s="41" t="s">
        <v>991</v>
      </c>
      <c r="Q834" s="41" t="s">
        <v>151</v>
      </c>
      <c r="R834" s="41" t="s">
        <v>110</v>
      </c>
      <c r="S834" s="41" t="s">
        <v>107</v>
      </c>
      <c r="T834" s="118" t="s">
        <v>1027</v>
      </c>
      <c r="U834" s="101"/>
      <c r="V834" s="101"/>
      <c r="W834" s="101"/>
      <c r="X834" s="41"/>
      <c r="Y834" s="77" t="s">
        <v>435</v>
      </c>
      <c r="Z834" s="77" t="s">
        <v>1025</v>
      </c>
      <c r="AA834" s="106">
        <v>0</v>
      </c>
      <c r="AB834" s="106" t="s">
        <v>285</v>
      </c>
      <c r="AC834" s="106">
        <v>10</v>
      </c>
      <c r="AD834" s="101"/>
      <c r="AE834" s="41" t="s">
        <v>115</v>
      </c>
      <c r="AF834" s="102"/>
      <c r="AG834" s="103"/>
      <c r="AH834" s="44">
        <v>0</v>
      </c>
      <c r="AI834" s="83">
        <f t="shared" si="58"/>
        <v>0</v>
      </c>
      <c r="AJ834" s="44"/>
      <c r="AK834" s="83"/>
      <c r="AL834" s="44"/>
      <c r="AM834" s="85" t="s">
        <v>116</v>
      </c>
      <c r="AN834" s="122" t="s">
        <v>1028</v>
      </c>
      <c r="AO834" s="101" t="s">
        <v>1028</v>
      </c>
      <c r="AP834" s="90"/>
      <c r="AQ834" s="90"/>
      <c r="AR834" s="90"/>
      <c r="AS834" s="90"/>
      <c r="AT834" s="90"/>
      <c r="AU834" s="90"/>
      <c r="AV834" s="90"/>
      <c r="AW834" s="90"/>
      <c r="AX834" s="90"/>
      <c r="AY834" s="75"/>
      <c r="BC834" s="50">
        <v>744</v>
      </c>
    </row>
    <row r="835" spans="1:257" ht="12.95" customHeight="1">
      <c r="A835" s="356" t="s">
        <v>980</v>
      </c>
      <c r="B835" s="356"/>
      <c r="C835" s="394"/>
      <c r="D835" s="357"/>
      <c r="E835" s="327" t="s">
        <v>3933</v>
      </c>
      <c r="F835" s="358">
        <v>22200024</v>
      </c>
      <c r="G835" s="359" t="s">
        <v>1603</v>
      </c>
      <c r="H835" s="360" t="s">
        <v>2096</v>
      </c>
      <c r="I835" s="413" t="s">
        <v>1023</v>
      </c>
      <c r="J835" s="404" t="s">
        <v>1024</v>
      </c>
      <c r="K835" s="406" t="s">
        <v>404</v>
      </c>
      <c r="L835" s="406"/>
      <c r="M835" s="404"/>
      <c r="N835" s="406">
        <v>40</v>
      </c>
      <c r="O835" s="406">
        <v>230000000</v>
      </c>
      <c r="P835" s="404" t="s">
        <v>991</v>
      </c>
      <c r="Q835" s="366" t="s">
        <v>109</v>
      </c>
      <c r="R835" s="406" t="s">
        <v>110</v>
      </c>
      <c r="S835" s="406" t="s">
        <v>107</v>
      </c>
      <c r="T835" s="414" t="s">
        <v>1027</v>
      </c>
      <c r="U835" s="404"/>
      <c r="V835" s="404"/>
      <c r="W835" s="404"/>
      <c r="X835" s="408" t="s">
        <v>1025</v>
      </c>
      <c r="Y835" s="409"/>
      <c r="Z835" s="409"/>
      <c r="AA835" s="415">
        <v>0</v>
      </c>
      <c r="AB835" s="415" t="s">
        <v>285</v>
      </c>
      <c r="AC835" s="415">
        <v>10</v>
      </c>
      <c r="AD835" s="404"/>
      <c r="AE835" s="406" t="s">
        <v>115</v>
      </c>
      <c r="AF835" s="416"/>
      <c r="AG835" s="417"/>
      <c r="AH835" s="418">
        <v>20000000</v>
      </c>
      <c r="AI835" s="419">
        <f t="shared" si="58"/>
        <v>22400000.000000004</v>
      </c>
      <c r="AJ835" s="418"/>
      <c r="AK835" s="419"/>
      <c r="AL835" s="418"/>
      <c r="AM835" s="375" t="s">
        <v>116</v>
      </c>
      <c r="AN835" s="420" t="s">
        <v>3934</v>
      </c>
      <c r="AO835" s="404" t="s">
        <v>1028</v>
      </c>
      <c r="AP835" s="357"/>
      <c r="AQ835" s="357"/>
      <c r="AR835" s="357"/>
      <c r="AS835" s="357"/>
      <c r="AT835" s="357"/>
      <c r="AU835" s="357"/>
      <c r="AV835" s="357"/>
      <c r="AW835" s="357"/>
      <c r="AX835" s="357"/>
      <c r="AY835" s="356"/>
      <c r="BB835" s="446" t="e">
        <f>VLOOKUP(#REF!,E1:BC832,52,0)</f>
        <v>#REF!</v>
      </c>
      <c r="BC835" s="446" t="e">
        <f>BB835+0.5</f>
        <v>#REF!</v>
      </c>
    </row>
    <row r="836" spans="1:257" ht="12.95" customHeight="1">
      <c r="A836" s="123" t="s">
        <v>1030</v>
      </c>
      <c r="B836" s="236" t="s">
        <v>1031</v>
      </c>
      <c r="C836" s="37" t="s">
        <v>2128</v>
      </c>
      <c r="D836" s="123"/>
      <c r="E836" s="124" t="s">
        <v>1584</v>
      </c>
      <c r="F836" s="228">
        <v>22200025</v>
      </c>
      <c r="G836" s="38" t="s">
        <v>1604</v>
      </c>
      <c r="H836" s="234" t="s">
        <v>1032</v>
      </c>
      <c r="I836" s="77" t="s">
        <v>1033</v>
      </c>
      <c r="J836" s="77" t="s">
        <v>1034</v>
      </c>
      <c r="K836" s="125" t="s">
        <v>404</v>
      </c>
      <c r="L836" s="124"/>
      <c r="M836" s="124"/>
      <c r="N836" s="126">
        <v>100</v>
      </c>
      <c r="O836" s="127" t="s">
        <v>1035</v>
      </c>
      <c r="P836" s="128" t="s">
        <v>1036</v>
      </c>
      <c r="Q836" s="96" t="s">
        <v>151</v>
      </c>
      <c r="R836" s="129" t="s">
        <v>110</v>
      </c>
      <c r="S836" s="130">
        <v>230000000</v>
      </c>
      <c r="T836" s="131" t="s">
        <v>958</v>
      </c>
      <c r="U836" s="127"/>
      <c r="V836" s="125"/>
      <c r="W836" s="125"/>
      <c r="X836" s="127"/>
      <c r="Y836" s="132" t="s">
        <v>435</v>
      </c>
      <c r="Z836" s="132" t="s">
        <v>436</v>
      </c>
      <c r="AA836" s="125">
        <v>0</v>
      </c>
      <c r="AB836" s="125">
        <v>100</v>
      </c>
      <c r="AC836" s="125">
        <v>0</v>
      </c>
      <c r="AD836" s="133"/>
      <c r="AE836" s="124" t="s">
        <v>115</v>
      </c>
      <c r="AF836" s="134"/>
      <c r="AG836" s="135"/>
      <c r="AH836" s="136">
        <v>0</v>
      </c>
      <c r="AI836" s="83">
        <f t="shared" si="58"/>
        <v>0</v>
      </c>
      <c r="AJ836" s="124"/>
      <c r="AK836" s="124"/>
      <c r="AL836" s="137"/>
      <c r="AM836" s="138" t="s">
        <v>1037</v>
      </c>
      <c r="AN836" s="139" t="s">
        <v>1038</v>
      </c>
      <c r="AO836" s="208" t="s">
        <v>1039</v>
      </c>
      <c r="AP836" s="140"/>
      <c r="AQ836" s="124"/>
      <c r="AR836" s="141"/>
      <c r="AS836" s="141"/>
      <c r="AT836" s="141"/>
      <c r="AU836" s="141"/>
      <c r="AV836" s="141"/>
      <c r="AW836" s="141"/>
      <c r="AX836" s="141"/>
      <c r="AY836" s="141"/>
      <c r="BC836" s="50">
        <v>745</v>
      </c>
    </row>
    <row r="837" spans="1:257" ht="12.95" customHeight="1">
      <c r="A837" s="379" t="s">
        <v>1030</v>
      </c>
      <c r="B837" s="380" t="s">
        <v>1031</v>
      </c>
      <c r="C837" s="380" t="s">
        <v>2128</v>
      </c>
      <c r="D837" s="380"/>
      <c r="E837" s="380" t="s">
        <v>3922</v>
      </c>
      <c r="F837" s="381">
        <v>22200025</v>
      </c>
      <c r="G837" s="381" t="s">
        <v>1604</v>
      </c>
      <c r="H837" s="382" t="s">
        <v>1032</v>
      </c>
      <c r="I837" s="382" t="s">
        <v>1033</v>
      </c>
      <c r="J837" s="382" t="s">
        <v>1034</v>
      </c>
      <c r="K837" s="382" t="s">
        <v>404</v>
      </c>
      <c r="L837" s="383"/>
      <c r="M837" s="382"/>
      <c r="N837" s="383">
        <v>100</v>
      </c>
      <c r="O837" s="383" t="s">
        <v>1035</v>
      </c>
      <c r="P837" s="384" t="s">
        <v>1036</v>
      </c>
      <c r="Q837" s="366" t="s">
        <v>109</v>
      </c>
      <c r="R837" s="382" t="s">
        <v>110</v>
      </c>
      <c r="S837" s="383">
        <v>230000000</v>
      </c>
      <c r="T837" s="382" t="s">
        <v>958</v>
      </c>
      <c r="U837" s="382"/>
      <c r="V837" s="383"/>
      <c r="W837" s="382"/>
      <c r="X837" s="385" t="s">
        <v>436</v>
      </c>
      <c r="Y837" s="383"/>
      <c r="Z837" s="383"/>
      <c r="AA837" s="386">
        <v>0</v>
      </c>
      <c r="AB837" s="387">
        <v>90</v>
      </c>
      <c r="AC837" s="387">
        <v>10</v>
      </c>
      <c r="AD837" s="388"/>
      <c r="AE837" s="382" t="s">
        <v>115</v>
      </c>
      <c r="AF837" s="389"/>
      <c r="AG837" s="389"/>
      <c r="AH837" s="390">
        <v>500000000</v>
      </c>
      <c r="AI837" s="390">
        <v>560000000</v>
      </c>
      <c r="AJ837" s="391"/>
      <c r="AK837" s="391"/>
      <c r="AL837" s="391"/>
      <c r="AM837" s="392" t="s">
        <v>1037</v>
      </c>
      <c r="AN837" s="382" t="s">
        <v>1038</v>
      </c>
      <c r="AO837" s="382" t="s">
        <v>1039</v>
      </c>
      <c r="AP837" s="382"/>
      <c r="AQ837" s="382"/>
      <c r="AR837" s="382"/>
      <c r="AS837" s="382"/>
      <c r="AT837" s="382"/>
      <c r="AU837" s="382"/>
      <c r="AV837" s="382"/>
      <c r="AW837" s="382"/>
      <c r="AX837" s="382"/>
      <c r="AY837" s="393"/>
      <c r="AZ837" s="681"/>
      <c r="BA837" s="345"/>
      <c r="BB837" s="446" t="e">
        <f>VLOOKUP(#REF!,E1:BC834,52,0)</f>
        <v>#REF!</v>
      </c>
      <c r="BC837" s="446" t="e">
        <f>BB837+0.5</f>
        <v>#REF!</v>
      </c>
      <c r="BD837" s="346"/>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c r="DI837" s="8"/>
      <c r="DJ837" s="8"/>
      <c r="DK837" s="8"/>
      <c r="DL837" s="8"/>
      <c r="DM837" s="8"/>
      <c r="DN837" s="8"/>
      <c r="DO837" s="8"/>
      <c r="DP837" s="8"/>
      <c r="DQ837" s="8"/>
      <c r="DR837" s="8"/>
      <c r="DS837" s="8"/>
      <c r="DT837" s="8"/>
      <c r="DU837" s="8"/>
      <c r="DV837" s="8"/>
      <c r="DW837" s="8"/>
      <c r="DX837" s="8"/>
      <c r="DY837" s="8"/>
      <c r="DZ837" s="8"/>
      <c r="EA837" s="8"/>
      <c r="EB837" s="8"/>
      <c r="EC837" s="8"/>
      <c r="ED837" s="8"/>
      <c r="EE837" s="8"/>
      <c r="EF837" s="8"/>
      <c r="EG837" s="8"/>
      <c r="EH837" s="8"/>
      <c r="EI837" s="8"/>
      <c r="EJ837" s="8"/>
      <c r="EK837" s="8"/>
      <c r="EL837" s="8"/>
      <c r="EM837" s="8"/>
      <c r="EN837" s="8"/>
      <c r="EO837" s="8"/>
      <c r="EP837" s="8"/>
      <c r="EQ837" s="8"/>
      <c r="ER837" s="8"/>
      <c r="ES837" s="8"/>
      <c r="ET837" s="8"/>
      <c r="EU837" s="8"/>
      <c r="EV837" s="8"/>
      <c r="EW837" s="8"/>
      <c r="EX837" s="8"/>
      <c r="EY837" s="8"/>
      <c r="EZ837" s="8"/>
      <c r="FA837" s="8"/>
      <c r="FB837" s="8"/>
      <c r="FC837" s="8"/>
      <c r="FD837" s="8"/>
      <c r="FE837" s="8"/>
      <c r="FF837" s="8"/>
      <c r="FG837" s="8"/>
      <c r="FH837" s="8"/>
      <c r="FI837" s="8"/>
      <c r="FJ837" s="8"/>
      <c r="FK837" s="8"/>
      <c r="FL837" s="8"/>
      <c r="FM837" s="8"/>
      <c r="FN837" s="8"/>
      <c r="FO837" s="8"/>
      <c r="FP837" s="8"/>
      <c r="FQ837" s="8"/>
      <c r="FR837" s="8"/>
      <c r="FS837" s="8"/>
      <c r="FT837" s="8"/>
      <c r="FU837" s="8"/>
      <c r="FV837" s="8"/>
      <c r="FW837" s="8"/>
      <c r="FX837" s="8"/>
      <c r="FY837" s="8"/>
      <c r="FZ837" s="8"/>
      <c r="GA837" s="8"/>
      <c r="GB837" s="8"/>
      <c r="GC837" s="8"/>
      <c r="GD837" s="8"/>
      <c r="GE837" s="8"/>
      <c r="GF837" s="8"/>
      <c r="GG837" s="8"/>
      <c r="GH837" s="8"/>
      <c r="GI837" s="8"/>
      <c r="GJ837" s="8"/>
      <c r="GK837" s="8"/>
      <c r="GL837" s="8"/>
      <c r="GM837" s="8"/>
      <c r="GN837" s="8"/>
      <c r="GO837" s="8"/>
      <c r="GP837" s="8"/>
      <c r="GQ837" s="8"/>
      <c r="GR837" s="8"/>
      <c r="GS837" s="8"/>
      <c r="GT837" s="8"/>
      <c r="GU837" s="8"/>
      <c r="GV837" s="8"/>
      <c r="GW837" s="8"/>
      <c r="GX837" s="8"/>
      <c r="GY837" s="8"/>
      <c r="GZ837" s="8"/>
      <c r="HA837" s="8"/>
      <c r="HB837" s="8"/>
      <c r="HC837" s="8"/>
      <c r="HD837" s="8"/>
      <c r="HE837" s="8"/>
      <c r="HF837" s="8"/>
      <c r="HG837" s="8"/>
      <c r="HH837" s="8"/>
      <c r="HI837" s="8"/>
      <c r="HJ837" s="8"/>
      <c r="HK837" s="8"/>
      <c r="HL837" s="8"/>
      <c r="HM837" s="8"/>
      <c r="HN837" s="8"/>
      <c r="HO837" s="8"/>
      <c r="HP837" s="8"/>
      <c r="HQ837" s="8"/>
      <c r="HR837" s="8"/>
      <c r="HS837" s="8"/>
      <c r="HT837" s="8"/>
      <c r="HU837" s="8"/>
      <c r="HV837" s="8"/>
      <c r="HW837" s="8"/>
      <c r="HX837" s="8"/>
      <c r="HY837" s="8"/>
      <c r="HZ837" s="8"/>
      <c r="IA837" s="8"/>
      <c r="IB837" s="8"/>
      <c r="IC837" s="8"/>
      <c r="ID837" s="8"/>
      <c r="IE837" s="8"/>
      <c r="IF837" s="8"/>
      <c r="IG837" s="8"/>
      <c r="IH837" s="8"/>
      <c r="II837" s="8"/>
      <c r="IJ837" s="8"/>
      <c r="IK837" s="8"/>
      <c r="IL837" s="8"/>
      <c r="IM837" s="8"/>
      <c r="IN837" s="8"/>
      <c r="IO837" s="8"/>
      <c r="IP837" s="8"/>
      <c r="IQ837" s="8"/>
      <c r="IR837" s="8"/>
      <c r="IS837" s="8"/>
      <c r="IT837" s="8"/>
      <c r="IU837" s="8"/>
      <c r="IV837" s="8"/>
      <c r="IW837" s="8"/>
    </row>
    <row r="838" spans="1:257" ht="12.95" customHeight="1">
      <c r="A838" s="77" t="s">
        <v>350</v>
      </c>
      <c r="B838" s="87" t="s">
        <v>1040</v>
      </c>
      <c r="C838" s="142"/>
      <c r="D838" s="142"/>
      <c r="E838" s="142" t="s">
        <v>1591</v>
      </c>
      <c r="F838" s="228">
        <v>22200026</v>
      </c>
      <c r="G838" s="38" t="s">
        <v>1605</v>
      </c>
      <c r="H838" s="234" t="s">
        <v>2097</v>
      </c>
      <c r="I838" s="142" t="s">
        <v>1041</v>
      </c>
      <c r="J838" s="142" t="s">
        <v>1042</v>
      </c>
      <c r="K838" s="143" t="s">
        <v>150</v>
      </c>
      <c r="L838" s="144"/>
      <c r="M838" s="144"/>
      <c r="N838" s="145">
        <v>45</v>
      </c>
      <c r="O838" s="144">
        <v>230000000</v>
      </c>
      <c r="P838" s="146" t="s">
        <v>953</v>
      </c>
      <c r="Q838" s="145" t="s">
        <v>151</v>
      </c>
      <c r="R838" s="145" t="s">
        <v>110</v>
      </c>
      <c r="S838" s="144">
        <v>230000000</v>
      </c>
      <c r="T838" s="147" t="s">
        <v>958</v>
      </c>
      <c r="U838" s="142"/>
      <c r="V838" s="144"/>
      <c r="W838" s="144"/>
      <c r="X838" s="144"/>
      <c r="Y838" s="77" t="s">
        <v>435</v>
      </c>
      <c r="Z838" s="77" t="s">
        <v>436</v>
      </c>
      <c r="AA838" s="145">
        <v>0</v>
      </c>
      <c r="AB838" s="145">
        <v>90</v>
      </c>
      <c r="AC838" s="145">
        <v>10</v>
      </c>
      <c r="AD838" s="144"/>
      <c r="AE838" s="144" t="s">
        <v>115</v>
      </c>
      <c r="AF838" s="148"/>
      <c r="AG838" s="148"/>
      <c r="AH838" s="149">
        <v>63969818</v>
      </c>
      <c r="AI838" s="83">
        <f t="shared" ref="AI838:AI843" si="59">AH838*1.12</f>
        <v>71646196.160000011</v>
      </c>
      <c r="AJ838" s="148"/>
      <c r="AK838" s="148"/>
      <c r="AL838" s="148"/>
      <c r="AM838" s="85" t="s">
        <v>116</v>
      </c>
      <c r="AN838" s="150" t="s">
        <v>1043</v>
      </c>
      <c r="AO838" s="221" t="s">
        <v>1044</v>
      </c>
      <c r="AP838" s="151"/>
      <c r="AQ838" s="151"/>
      <c r="AR838" s="152"/>
      <c r="AS838" s="152"/>
      <c r="AT838" s="152"/>
      <c r="AU838" s="152"/>
      <c r="AV838" s="152"/>
      <c r="AW838" s="152"/>
      <c r="AX838" s="152"/>
      <c r="AY838" s="152"/>
      <c r="BC838" s="50">
        <v>746</v>
      </c>
    </row>
    <row r="839" spans="1:257" ht="12.95" customHeight="1">
      <c r="A839" s="77" t="s">
        <v>350</v>
      </c>
      <c r="B839" s="87" t="s">
        <v>1040</v>
      </c>
      <c r="C839" s="128"/>
      <c r="D839" s="128"/>
      <c r="E839" s="128" t="s">
        <v>1600</v>
      </c>
      <c r="F839" s="228">
        <v>22200027</v>
      </c>
      <c r="G839" s="38" t="s">
        <v>1606</v>
      </c>
      <c r="H839" s="234" t="s">
        <v>2098</v>
      </c>
      <c r="I839" s="201" t="s">
        <v>1045</v>
      </c>
      <c r="J839" s="201" t="s">
        <v>1045</v>
      </c>
      <c r="K839" s="202" t="s">
        <v>150</v>
      </c>
      <c r="L839" s="128"/>
      <c r="M839" s="128"/>
      <c r="N839" s="81">
        <v>45</v>
      </c>
      <c r="O839" s="77">
        <v>230000000</v>
      </c>
      <c r="P839" s="178" t="s">
        <v>953</v>
      </c>
      <c r="Q839" s="81" t="s">
        <v>151</v>
      </c>
      <c r="R839" s="81" t="s">
        <v>110</v>
      </c>
      <c r="S839" s="77">
        <v>230000000</v>
      </c>
      <c r="T839" s="180" t="s">
        <v>958</v>
      </c>
      <c r="U839" s="128"/>
      <c r="V839" s="128"/>
      <c r="W839" s="128"/>
      <c r="X839" s="77"/>
      <c r="Y839" s="128" t="s">
        <v>435</v>
      </c>
      <c r="Z839" s="128" t="s">
        <v>436</v>
      </c>
      <c r="AA839" s="81">
        <v>0</v>
      </c>
      <c r="AB839" s="81">
        <v>90</v>
      </c>
      <c r="AC839" s="81">
        <v>10</v>
      </c>
      <c r="AD839" s="77"/>
      <c r="AE839" s="77" t="s">
        <v>115</v>
      </c>
      <c r="AF839" s="185"/>
      <c r="AG839" s="185"/>
      <c r="AH839" s="184">
        <v>70885300</v>
      </c>
      <c r="AI839" s="83">
        <f t="shared" si="59"/>
        <v>79391536.000000015</v>
      </c>
      <c r="AJ839" s="185"/>
      <c r="AK839" s="185"/>
      <c r="AL839" s="185"/>
      <c r="AM839" s="85" t="s">
        <v>116</v>
      </c>
      <c r="AN839" s="77" t="s">
        <v>1046</v>
      </c>
      <c r="AO839" s="156" t="s">
        <v>1047</v>
      </c>
      <c r="AP839" s="156"/>
      <c r="AQ839" s="156"/>
      <c r="AR839" s="156"/>
      <c r="AS839" s="156"/>
      <c r="AT839" s="156"/>
      <c r="AU839" s="156"/>
      <c r="AV839" s="156"/>
      <c r="AW839" s="156"/>
      <c r="AX839" s="156"/>
      <c r="AY839" s="156"/>
      <c r="BC839" s="50">
        <v>747</v>
      </c>
    </row>
    <row r="840" spans="1:257" ht="12.95" customHeight="1">
      <c r="A840" s="153" t="s">
        <v>350</v>
      </c>
      <c r="B840" s="237" t="s">
        <v>1040</v>
      </c>
      <c r="C840" s="203"/>
      <c r="D840" s="203"/>
      <c r="E840" s="203" t="s">
        <v>1599</v>
      </c>
      <c r="F840" s="228">
        <v>22200028</v>
      </c>
      <c r="G840" s="38" t="s">
        <v>1607</v>
      </c>
      <c r="H840" s="234" t="s">
        <v>2099</v>
      </c>
      <c r="I840" s="139" t="s">
        <v>1048</v>
      </c>
      <c r="J840" s="139" t="s">
        <v>1048</v>
      </c>
      <c r="K840" s="202" t="s">
        <v>150</v>
      </c>
      <c r="L840" s="153"/>
      <c r="M840" s="139"/>
      <c r="N840" s="204">
        <v>45</v>
      </c>
      <c r="O840" s="153">
        <v>230000000</v>
      </c>
      <c r="P840" s="139" t="s">
        <v>953</v>
      </c>
      <c r="Q840" s="319" t="s">
        <v>151</v>
      </c>
      <c r="R840" s="205" t="s">
        <v>110</v>
      </c>
      <c r="S840" s="153">
        <v>230000000</v>
      </c>
      <c r="T840" s="139" t="s">
        <v>958</v>
      </c>
      <c r="U840" s="139"/>
      <c r="V840" s="153"/>
      <c r="W840" s="139"/>
      <c r="X840" s="532"/>
      <c r="Y840" s="128" t="s">
        <v>435</v>
      </c>
      <c r="Z840" s="128" t="s">
        <v>436</v>
      </c>
      <c r="AA840" s="206">
        <v>0</v>
      </c>
      <c r="AB840" s="205">
        <v>90</v>
      </c>
      <c r="AC840" s="205">
        <v>10</v>
      </c>
      <c r="AD840" s="207"/>
      <c r="AE840" s="139" t="s">
        <v>115</v>
      </c>
      <c r="AF840" s="185"/>
      <c r="AG840" s="185"/>
      <c r="AH840" s="184">
        <v>14625000</v>
      </c>
      <c r="AI840" s="83">
        <f t="shared" si="59"/>
        <v>16380000.000000002</v>
      </c>
      <c r="AJ840" s="185"/>
      <c r="AK840" s="185"/>
      <c r="AL840" s="185"/>
      <c r="AM840" s="640" t="s">
        <v>116</v>
      </c>
      <c r="AN840" s="139" t="s">
        <v>1049</v>
      </c>
      <c r="AO840" s="208" t="s">
        <v>1050</v>
      </c>
      <c r="AP840" s="208"/>
      <c r="AQ840" s="208"/>
      <c r="AR840" s="208"/>
      <c r="AS840" s="208"/>
      <c r="AT840" s="208"/>
      <c r="AU840" s="208"/>
      <c r="AV840" s="208"/>
      <c r="AW840" s="208"/>
      <c r="AX840" s="208"/>
      <c r="AY840" s="208"/>
      <c r="BC840" s="50">
        <v>748</v>
      </c>
    </row>
    <row r="841" spans="1:257" ht="12.95" customHeight="1">
      <c r="A841" s="90" t="s">
        <v>1051</v>
      </c>
      <c r="B841" s="238" t="s">
        <v>1052</v>
      </c>
      <c r="C841" s="77"/>
      <c r="D841" s="76"/>
      <c r="E841" s="77" t="s">
        <v>3754</v>
      </c>
      <c r="F841" s="228">
        <v>22200029</v>
      </c>
      <c r="G841" s="38" t="s">
        <v>1608</v>
      </c>
      <c r="H841" s="234" t="s">
        <v>2100</v>
      </c>
      <c r="I841" s="40" t="s">
        <v>1054</v>
      </c>
      <c r="J841" s="40" t="s">
        <v>1054</v>
      </c>
      <c r="K841" s="81" t="s">
        <v>104</v>
      </c>
      <c r="L841" s="154"/>
      <c r="M841" s="77"/>
      <c r="N841" s="107" t="s">
        <v>316</v>
      </c>
      <c r="O841" s="87">
        <v>230000000</v>
      </c>
      <c r="P841" s="40" t="s">
        <v>953</v>
      </c>
      <c r="Q841" s="107" t="s">
        <v>109</v>
      </c>
      <c r="R841" s="107" t="s">
        <v>110</v>
      </c>
      <c r="S841" s="87">
        <v>230000000</v>
      </c>
      <c r="T841" s="180" t="s">
        <v>984</v>
      </c>
      <c r="U841" s="154"/>
      <c r="V841" s="77"/>
      <c r="W841" s="77"/>
      <c r="X841" s="77"/>
      <c r="Y841" s="154" t="s">
        <v>435</v>
      </c>
      <c r="Z841" s="77" t="s">
        <v>436</v>
      </c>
      <c r="AA841" s="81" t="s">
        <v>106</v>
      </c>
      <c r="AB841" s="81" t="s">
        <v>316</v>
      </c>
      <c r="AC841" s="81" t="s">
        <v>106</v>
      </c>
      <c r="AD841" s="154"/>
      <c r="AE841" s="128" t="s">
        <v>115</v>
      </c>
      <c r="AF841" s="89"/>
      <c r="AG841" s="154"/>
      <c r="AH841" s="83">
        <v>5000000</v>
      </c>
      <c r="AI841" s="83">
        <f t="shared" si="59"/>
        <v>5600000.0000000009</v>
      </c>
      <c r="AJ841" s="89"/>
      <c r="AK841" s="84"/>
      <c r="AL841" s="84"/>
      <c r="AM841" s="85" t="s">
        <v>116</v>
      </c>
      <c r="AN841" s="40" t="s">
        <v>1055</v>
      </c>
      <c r="AO841" s="40" t="s">
        <v>1056</v>
      </c>
      <c r="AP841" s="84"/>
      <c r="AQ841" s="89"/>
      <c r="AR841" s="89"/>
      <c r="AS841" s="84"/>
      <c r="AT841" s="84"/>
      <c r="AU841" s="89"/>
      <c r="AV841" s="89"/>
      <c r="AW841" s="84"/>
      <c r="AX841" s="84"/>
      <c r="AY841" s="89"/>
      <c r="AZ841" s="199"/>
      <c r="BA841" s="199"/>
      <c r="BB841" s="199"/>
      <c r="BC841" s="50">
        <v>749</v>
      </c>
      <c r="BD841" s="199"/>
      <c r="BE841" s="199"/>
      <c r="BF841" s="199"/>
      <c r="BG841" s="199"/>
      <c r="BH841" s="199"/>
      <c r="BI841" s="199"/>
      <c r="BJ841" s="199"/>
      <c r="BK841" s="199"/>
      <c r="BL841" s="199"/>
      <c r="BM841" s="199"/>
      <c r="BN841" s="199"/>
      <c r="BO841" s="199"/>
      <c r="BP841" s="199"/>
      <c r="BQ841" s="199"/>
      <c r="BR841" s="199"/>
      <c r="BS841" s="199"/>
      <c r="BT841" s="199"/>
      <c r="BU841" s="199"/>
      <c r="BV841" s="199"/>
      <c r="BW841" s="199"/>
      <c r="BX841" s="199"/>
      <c r="BY841" s="199"/>
      <c r="BZ841" s="199"/>
      <c r="CA841" s="199"/>
      <c r="CB841" s="199"/>
      <c r="CC841" s="199"/>
      <c r="CD841" s="199"/>
      <c r="CE841" s="199"/>
      <c r="CF841" s="199"/>
      <c r="CG841" s="199"/>
      <c r="CH841" s="199"/>
      <c r="CI841" s="199"/>
      <c r="CJ841" s="199"/>
      <c r="CK841" s="199"/>
      <c r="CL841" s="199"/>
      <c r="CM841" s="199"/>
      <c r="CN841" s="199"/>
      <c r="CO841" s="199"/>
      <c r="CP841" s="199"/>
      <c r="CQ841" s="199"/>
      <c r="CR841" s="199"/>
      <c r="CS841" s="199"/>
      <c r="CT841" s="199"/>
      <c r="CU841" s="199"/>
      <c r="CV841" s="199"/>
      <c r="CW841" s="199"/>
      <c r="CX841" s="199"/>
      <c r="CY841" s="199"/>
      <c r="CZ841" s="199"/>
      <c r="DA841" s="199"/>
      <c r="DB841" s="199"/>
      <c r="DC841" s="199"/>
      <c r="DD841" s="199"/>
      <c r="DE841" s="199"/>
      <c r="DF841" s="199"/>
      <c r="DG841" s="199"/>
      <c r="DH841" s="199"/>
      <c r="DI841" s="199"/>
      <c r="DJ841" s="199"/>
      <c r="DK841" s="199"/>
      <c r="DL841" s="199"/>
      <c r="DM841" s="199"/>
      <c r="DN841" s="199"/>
      <c r="DO841" s="199"/>
      <c r="DP841" s="199"/>
      <c r="DQ841" s="199"/>
      <c r="DR841" s="199"/>
      <c r="DS841" s="199"/>
      <c r="DT841" s="199"/>
      <c r="DU841" s="199"/>
      <c r="DV841" s="199"/>
      <c r="DW841" s="199"/>
      <c r="DX841" s="199"/>
      <c r="DY841" s="199"/>
      <c r="DZ841" s="199"/>
      <c r="EA841" s="199"/>
      <c r="EB841" s="199"/>
      <c r="EC841" s="199"/>
      <c r="ED841" s="199"/>
      <c r="EE841" s="199"/>
      <c r="EF841" s="199"/>
      <c r="EG841" s="199"/>
      <c r="EH841" s="199"/>
      <c r="EI841" s="199"/>
      <c r="EJ841" s="199"/>
      <c r="EK841" s="199"/>
      <c r="EL841" s="199"/>
      <c r="EM841" s="199"/>
      <c r="EN841" s="199"/>
      <c r="EO841" s="199"/>
      <c r="EP841" s="199"/>
      <c r="EQ841" s="199"/>
      <c r="ER841" s="199"/>
      <c r="ES841" s="199"/>
      <c r="ET841" s="199"/>
      <c r="EU841" s="199"/>
      <c r="EV841" s="199"/>
      <c r="EW841" s="199"/>
      <c r="EX841" s="199"/>
      <c r="EY841" s="199"/>
      <c r="EZ841" s="199"/>
      <c r="FA841" s="199"/>
      <c r="FB841" s="199"/>
      <c r="FC841" s="199"/>
      <c r="FD841" s="199"/>
      <c r="FE841" s="199"/>
      <c r="FF841" s="199"/>
      <c r="FG841" s="199"/>
      <c r="FH841" s="199"/>
      <c r="FI841" s="199"/>
      <c r="FJ841" s="199"/>
      <c r="FK841" s="199"/>
      <c r="FL841" s="199"/>
      <c r="FM841" s="199"/>
      <c r="FN841" s="199"/>
      <c r="FO841" s="199"/>
      <c r="FP841" s="199"/>
      <c r="FQ841" s="199"/>
      <c r="FR841" s="199"/>
      <c r="FS841" s="199"/>
      <c r="FT841" s="199"/>
      <c r="FU841" s="199"/>
      <c r="FV841" s="199"/>
      <c r="FW841" s="199"/>
      <c r="FX841" s="199"/>
      <c r="FY841" s="199"/>
      <c r="FZ841" s="199"/>
      <c r="GA841" s="199"/>
      <c r="GB841" s="199"/>
      <c r="GC841" s="199"/>
      <c r="GD841" s="199"/>
      <c r="GE841" s="199"/>
      <c r="GF841" s="199"/>
      <c r="GG841" s="199"/>
      <c r="GH841" s="199"/>
      <c r="GI841" s="199"/>
      <c r="GJ841" s="199"/>
      <c r="GK841" s="199"/>
      <c r="GL841" s="199"/>
      <c r="GM841" s="199"/>
      <c r="GN841" s="199"/>
      <c r="GO841" s="199"/>
      <c r="GP841" s="199"/>
      <c r="GQ841" s="199"/>
      <c r="GR841" s="199"/>
      <c r="GS841" s="199"/>
      <c r="GT841" s="199"/>
      <c r="GU841" s="199"/>
      <c r="GV841" s="199"/>
      <c r="GW841" s="199"/>
      <c r="GX841" s="199"/>
      <c r="GY841" s="199"/>
      <c r="GZ841" s="199"/>
      <c r="HA841" s="199"/>
      <c r="HB841" s="199"/>
      <c r="HC841" s="199"/>
      <c r="HD841" s="199"/>
      <c r="HE841" s="199"/>
      <c r="HF841" s="199"/>
      <c r="HG841" s="199"/>
      <c r="HH841" s="199"/>
      <c r="HI841" s="199"/>
      <c r="HJ841" s="199"/>
      <c r="HK841" s="199"/>
      <c r="HL841" s="199"/>
      <c r="HM841" s="199"/>
      <c r="HN841" s="199"/>
      <c r="HO841" s="199"/>
      <c r="HP841" s="199"/>
      <c r="HQ841" s="199"/>
      <c r="HR841" s="199"/>
      <c r="HS841" s="199"/>
      <c r="HT841" s="199"/>
      <c r="HU841" s="199"/>
      <c r="HV841" s="199"/>
      <c r="HW841" s="199"/>
      <c r="HX841" s="199"/>
      <c r="HY841" s="199"/>
      <c r="HZ841" s="199"/>
      <c r="IA841" s="199"/>
      <c r="IB841" s="199"/>
      <c r="IC841" s="199"/>
      <c r="ID841" s="199"/>
      <c r="IE841" s="199"/>
      <c r="IF841" s="199"/>
      <c r="IG841" s="199"/>
      <c r="IH841" s="199"/>
      <c r="II841" s="199"/>
      <c r="IJ841" s="199"/>
      <c r="IK841" s="199"/>
      <c r="IL841" s="199"/>
      <c r="IM841" s="199"/>
      <c r="IN841" s="199"/>
      <c r="IO841" s="199"/>
      <c r="IP841" s="199"/>
      <c r="IQ841" s="199"/>
      <c r="IR841" s="199"/>
      <c r="IS841" s="199"/>
      <c r="IT841" s="199"/>
      <c r="IU841" s="199"/>
      <c r="IV841" s="199"/>
    </row>
    <row r="842" spans="1:257" ht="12.95" customHeight="1">
      <c r="A842" s="123" t="s">
        <v>1030</v>
      </c>
      <c r="B842" s="236" t="s">
        <v>1057</v>
      </c>
      <c r="C842" s="75"/>
      <c r="D842" s="90"/>
      <c r="E842" s="77" t="s">
        <v>1585</v>
      </c>
      <c r="F842" s="228">
        <v>22200030</v>
      </c>
      <c r="G842" s="38" t="s">
        <v>1609</v>
      </c>
      <c r="H842" s="234" t="s">
        <v>2101</v>
      </c>
      <c r="I842" s="510" t="s">
        <v>1058</v>
      </c>
      <c r="J842" s="156" t="s">
        <v>1058</v>
      </c>
      <c r="K842" s="157" t="s">
        <v>150</v>
      </c>
      <c r="L842" s="48"/>
      <c r="M842" s="91"/>
      <c r="N842" s="157">
        <v>80</v>
      </c>
      <c r="O842" s="158">
        <v>230000000</v>
      </c>
      <c r="P842" s="159" t="s">
        <v>984</v>
      </c>
      <c r="Q842" s="79" t="s">
        <v>151</v>
      </c>
      <c r="R842" s="79" t="s">
        <v>110</v>
      </c>
      <c r="S842" s="158">
        <v>230000000</v>
      </c>
      <c r="T842" s="155" t="s">
        <v>1059</v>
      </c>
      <c r="U842" s="91"/>
      <c r="V842" s="91"/>
      <c r="W842" s="91"/>
      <c r="X842" s="79"/>
      <c r="Y842" s="154" t="s">
        <v>435</v>
      </c>
      <c r="Z842" s="77" t="s">
        <v>436</v>
      </c>
      <c r="AA842" s="160">
        <v>0</v>
      </c>
      <c r="AB842" s="161">
        <v>90</v>
      </c>
      <c r="AC842" s="160">
        <v>10</v>
      </c>
      <c r="AD842" s="91"/>
      <c r="AE842" s="79" t="s">
        <v>115</v>
      </c>
      <c r="AF842" s="91"/>
      <c r="AG842" s="91"/>
      <c r="AH842" s="162">
        <v>58070292.677488014</v>
      </c>
      <c r="AI842" s="83">
        <f t="shared" si="59"/>
        <v>65038727.798786581</v>
      </c>
      <c r="AJ842" s="163"/>
      <c r="AK842" s="163"/>
      <c r="AL842" s="163"/>
      <c r="AM842" s="85" t="s">
        <v>116</v>
      </c>
      <c r="AN842" s="164" t="s">
        <v>1060</v>
      </c>
      <c r="AO842" s="165" t="s">
        <v>1061</v>
      </c>
      <c r="AP842" s="90"/>
      <c r="AQ842" s="90"/>
      <c r="AR842" s="90"/>
      <c r="AS842" s="90"/>
      <c r="AT842" s="90"/>
      <c r="AU842" s="90"/>
      <c r="AV842" s="90"/>
      <c r="AW842" s="90"/>
      <c r="AX842" s="90"/>
      <c r="AY842" s="90"/>
      <c r="AZ842" s="166"/>
      <c r="BA842" s="166"/>
      <c r="BB842" s="166"/>
      <c r="BC842" s="50">
        <v>750</v>
      </c>
      <c r="BD842" s="166"/>
      <c r="BE842" s="166"/>
      <c r="BF842" s="166"/>
      <c r="BG842" s="166"/>
      <c r="BH842" s="166"/>
      <c r="BI842" s="166"/>
      <c r="BJ842" s="166"/>
      <c r="BK842" s="166"/>
      <c r="BL842" s="166"/>
      <c r="BM842" s="166"/>
      <c r="BN842" s="166"/>
      <c r="BO842" s="166"/>
      <c r="BP842" s="166"/>
      <c r="BQ842" s="166"/>
      <c r="BR842" s="166"/>
      <c r="BS842" s="166"/>
      <c r="BT842" s="166"/>
      <c r="BU842" s="166"/>
      <c r="BV842" s="166"/>
      <c r="BW842" s="166"/>
      <c r="BX842" s="166"/>
      <c r="BY842" s="166"/>
      <c r="BZ842" s="166"/>
      <c r="CA842" s="166"/>
      <c r="CB842" s="166"/>
      <c r="CC842" s="166"/>
      <c r="CD842" s="166"/>
      <c r="CE842" s="166"/>
      <c r="CF842" s="166"/>
      <c r="CG842" s="166"/>
      <c r="CH842" s="166"/>
      <c r="CI842" s="166"/>
      <c r="CJ842" s="166"/>
      <c r="CK842" s="166"/>
      <c r="CL842" s="166"/>
      <c r="CM842" s="166"/>
      <c r="CN842" s="166"/>
      <c r="CO842" s="166"/>
      <c r="CP842" s="166"/>
      <c r="CQ842" s="166"/>
      <c r="CR842" s="166"/>
      <c r="CS842" s="166"/>
      <c r="CT842" s="166"/>
      <c r="CU842" s="166"/>
      <c r="CV842" s="166"/>
      <c r="CW842" s="166"/>
      <c r="CX842" s="166"/>
      <c r="CY842" s="166"/>
      <c r="CZ842" s="166"/>
      <c r="DA842" s="166"/>
      <c r="DB842" s="166"/>
      <c r="DC842" s="166"/>
      <c r="DD842" s="166"/>
      <c r="DE842" s="166"/>
      <c r="DF842" s="166"/>
      <c r="DG842" s="166"/>
      <c r="DH842" s="166"/>
      <c r="DI842" s="166"/>
      <c r="DJ842" s="166"/>
      <c r="DK842" s="166"/>
      <c r="DL842" s="166"/>
      <c r="DM842" s="166"/>
      <c r="DN842" s="166"/>
      <c r="DO842" s="166"/>
      <c r="DP842" s="166"/>
      <c r="DQ842" s="166"/>
      <c r="DR842" s="166"/>
      <c r="DS842" s="166"/>
      <c r="DT842" s="166"/>
      <c r="DU842" s="166"/>
      <c r="DV842" s="166"/>
      <c r="DW842" s="166"/>
      <c r="DX842" s="166"/>
      <c r="DY842" s="166"/>
      <c r="DZ842" s="166"/>
      <c r="EA842" s="166"/>
      <c r="EB842" s="166"/>
      <c r="EC842" s="166"/>
      <c r="ED842" s="166"/>
      <c r="EE842" s="166"/>
      <c r="EF842" s="166"/>
      <c r="EG842" s="166"/>
      <c r="EH842" s="166"/>
      <c r="EI842" s="166"/>
      <c r="EJ842" s="166"/>
      <c r="EK842" s="166"/>
      <c r="EL842" s="166"/>
      <c r="EM842" s="166"/>
      <c r="EN842" s="166"/>
      <c r="EO842" s="166"/>
      <c r="EP842" s="166"/>
      <c r="EQ842" s="166"/>
      <c r="ER842" s="166"/>
      <c r="ES842" s="166"/>
      <c r="ET842" s="166"/>
      <c r="EU842" s="166"/>
      <c r="EV842" s="166"/>
      <c r="EW842" s="166"/>
      <c r="EX842" s="166"/>
      <c r="EY842" s="166"/>
      <c r="EZ842" s="166"/>
      <c r="FA842" s="166"/>
      <c r="FB842" s="166"/>
      <c r="FC842" s="166"/>
      <c r="FD842" s="166"/>
      <c r="FE842" s="166"/>
      <c r="FF842" s="166"/>
      <c r="FG842" s="166"/>
      <c r="FH842" s="166"/>
      <c r="FI842" s="166"/>
      <c r="FJ842" s="166"/>
      <c r="FK842" s="166"/>
      <c r="FL842" s="166"/>
      <c r="FM842" s="166"/>
      <c r="FN842" s="166"/>
      <c r="FO842" s="166"/>
      <c r="FP842" s="166"/>
      <c r="FQ842" s="166"/>
      <c r="FR842" s="166"/>
      <c r="FS842" s="166"/>
      <c r="FT842" s="166"/>
      <c r="FU842" s="166"/>
      <c r="FV842" s="166"/>
      <c r="FW842" s="166"/>
      <c r="FX842" s="166"/>
      <c r="FY842" s="166"/>
      <c r="FZ842" s="166"/>
      <c r="GA842" s="166"/>
      <c r="GB842" s="166"/>
      <c r="GC842" s="166"/>
      <c r="GD842" s="166"/>
      <c r="GE842" s="166"/>
      <c r="GF842" s="166"/>
      <c r="GG842" s="166"/>
      <c r="GH842" s="166"/>
      <c r="GI842" s="166"/>
      <c r="GJ842" s="166"/>
      <c r="GK842" s="166"/>
      <c r="GL842" s="166"/>
      <c r="GM842" s="166"/>
      <c r="GN842" s="166"/>
      <c r="GO842" s="166"/>
      <c r="GP842" s="166"/>
      <c r="GQ842" s="166"/>
      <c r="GR842" s="166"/>
      <c r="GS842" s="166"/>
      <c r="GT842" s="166"/>
      <c r="GU842" s="166"/>
      <c r="GV842" s="166"/>
      <c r="GW842" s="166"/>
      <c r="GX842" s="166"/>
      <c r="GY842" s="166"/>
      <c r="GZ842" s="166"/>
      <c r="HA842" s="166"/>
      <c r="HB842" s="166"/>
      <c r="HC842" s="166"/>
      <c r="HD842" s="166"/>
      <c r="HE842" s="166"/>
      <c r="HF842" s="166"/>
      <c r="HG842" s="166"/>
      <c r="HH842" s="166"/>
      <c r="HI842" s="166"/>
      <c r="HJ842" s="166"/>
      <c r="HK842" s="166"/>
      <c r="HL842" s="166"/>
      <c r="HM842" s="166"/>
      <c r="HN842" s="166"/>
      <c r="HO842" s="166"/>
      <c r="HP842" s="166"/>
      <c r="HQ842" s="166"/>
      <c r="HR842" s="166"/>
      <c r="HS842" s="166"/>
      <c r="HT842" s="166"/>
      <c r="HU842" s="166"/>
      <c r="HV842" s="166"/>
      <c r="HW842" s="166"/>
      <c r="HX842" s="166"/>
      <c r="HY842" s="166"/>
      <c r="HZ842" s="166"/>
      <c r="IA842" s="166"/>
      <c r="IB842" s="166"/>
      <c r="IC842" s="166"/>
      <c r="ID842" s="166"/>
      <c r="IE842" s="166"/>
      <c r="IF842" s="166"/>
      <c r="IG842" s="166"/>
      <c r="IH842" s="166"/>
      <c r="II842" s="166"/>
      <c r="IJ842" s="166"/>
      <c r="IK842" s="166"/>
      <c r="IL842" s="166"/>
      <c r="IM842" s="166"/>
      <c r="IN842" s="166"/>
      <c r="IO842" s="166"/>
      <c r="IP842" s="166"/>
      <c r="IQ842" s="166"/>
      <c r="IR842" s="166"/>
      <c r="IS842" s="166"/>
      <c r="IT842" s="166"/>
      <c r="IU842" s="166"/>
      <c r="IV842" s="166"/>
    </row>
    <row r="843" spans="1:257" ht="12.95" customHeight="1">
      <c r="A843" s="123" t="s">
        <v>1030</v>
      </c>
      <c r="B843" s="236" t="s">
        <v>1057</v>
      </c>
      <c r="C843" s="75" t="s">
        <v>2095</v>
      </c>
      <c r="D843" s="90"/>
      <c r="E843" s="77" t="s">
        <v>1579</v>
      </c>
      <c r="F843" s="228">
        <v>22200031</v>
      </c>
      <c r="G843" s="38" t="s">
        <v>1610</v>
      </c>
      <c r="H843" s="234" t="s">
        <v>1062</v>
      </c>
      <c r="I843" s="510" t="s">
        <v>1063</v>
      </c>
      <c r="J843" s="156" t="s">
        <v>1064</v>
      </c>
      <c r="K843" s="157" t="s">
        <v>150</v>
      </c>
      <c r="L843" s="91"/>
      <c r="M843" s="91"/>
      <c r="N843" s="157">
        <v>80</v>
      </c>
      <c r="O843" s="158">
        <v>230000000</v>
      </c>
      <c r="P843" s="159" t="s">
        <v>953</v>
      </c>
      <c r="Q843" s="79" t="s">
        <v>151</v>
      </c>
      <c r="R843" s="79" t="s">
        <v>110</v>
      </c>
      <c r="S843" s="158">
        <v>230000000</v>
      </c>
      <c r="T843" s="155" t="s">
        <v>1059</v>
      </c>
      <c r="U843" s="91"/>
      <c r="V843" s="91"/>
      <c r="W843" s="91"/>
      <c r="X843" s="79"/>
      <c r="Y843" s="154" t="s">
        <v>435</v>
      </c>
      <c r="Z843" s="77" t="s">
        <v>436</v>
      </c>
      <c r="AA843" s="160">
        <v>30</v>
      </c>
      <c r="AB843" s="161">
        <v>65</v>
      </c>
      <c r="AC843" s="160">
        <v>5</v>
      </c>
      <c r="AD843" s="91"/>
      <c r="AE843" s="79" t="s">
        <v>115</v>
      </c>
      <c r="AF843" s="91"/>
      <c r="AG843" s="91"/>
      <c r="AH843" s="162">
        <v>0</v>
      </c>
      <c r="AI843" s="83">
        <f t="shared" si="59"/>
        <v>0</v>
      </c>
      <c r="AJ843" s="163"/>
      <c r="AK843" s="163"/>
      <c r="AL843" s="163"/>
      <c r="AM843" s="85" t="s">
        <v>116</v>
      </c>
      <c r="AN843" s="164" t="s">
        <v>1202</v>
      </c>
      <c r="AO843" s="222" t="s">
        <v>1203</v>
      </c>
      <c r="AP843" s="90"/>
      <c r="AQ843" s="90"/>
      <c r="AR843" s="90"/>
      <c r="AS843" s="90"/>
      <c r="AT843" s="90"/>
      <c r="AU843" s="90"/>
      <c r="AV843" s="90"/>
      <c r="AW843" s="90"/>
      <c r="AX843" s="90"/>
      <c r="AY843" s="90"/>
      <c r="AZ843" s="166"/>
      <c r="BA843" s="166"/>
      <c r="BB843" s="166"/>
      <c r="BC843" s="50">
        <v>751</v>
      </c>
      <c r="BD843" s="166"/>
      <c r="BE843" s="166"/>
      <c r="BF843" s="166"/>
      <c r="BG843" s="166"/>
      <c r="BH843" s="166"/>
      <c r="BI843" s="166"/>
      <c r="BJ843" s="166"/>
      <c r="BK843" s="166"/>
      <c r="BL843" s="166"/>
      <c r="BM843" s="166"/>
      <c r="BN843" s="166"/>
      <c r="BO843" s="166"/>
      <c r="BP843" s="166"/>
      <c r="BQ843" s="166"/>
      <c r="BR843" s="166"/>
      <c r="BS843" s="166"/>
      <c r="BT843" s="166"/>
      <c r="BU843" s="166"/>
      <c r="BV843" s="166"/>
      <c r="BW843" s="166"/>
      <c r="BX843" s="166"/>
      <c r="BY843" s="166"/>
      <c r="BZ843" s="166"/>
      <c r="CA843" s="166"/>
      <c r="CB843" s="166"/>
      <c r="CC843" s="166"/>
      <c r="CD843" s="166"/>
      <c r="CE843" s="166"/>
      <c r="CF843" s="166"/>
      <c r="CG843" s="166"/>
      <c r="CH843" s="166"/>
      <c r="CI843" s="166"/>
      <c r="CJ843" s="166"/>
      <c r="CK843" s="166"/>
      <c r="CL843" s="166"/>
      <c r="CM843" s="166"/>
      <c r="CN843" s="166"/>
      <c r="CO843" s="166"/>
      <c r="CP843" s="166"/>
      <c r="CQ843" s="166"/>
      <c r="CR843" s="166"/>
      <c r="CS843" s="166"/>
      <c r="CT843" s="166"/>
      <c r="CU843" s="166"/>
      <c r="CV843" s="166"/>
      <c r="CW843" s="166"/>
      <c r="CX843" s="166"/>
      <c r="CY843" s="166"/>
      <c r="CZ843" s="166"/>
      <c r="DA843" s="166"/>
      <c r="DB843" s="166"/>
      <c r="DC843" s="166"/>
      <c r="DD843" s="166"/>
      <c r="DE843" s="166"/>
      <c r="DF843" s="166"/>
      <c r="DG843" s="166"/>
      <c r="DH843" s="166"/>
      <c r="DI843" s="166"/>
      <c r="DJ843" s="166"/>
      <c r="DK843" s="166"/>
      <c r="DL843" s="166"/>
      <c r="DM843" s="166"/>
      <c r="DN843" s="166"/>
      <c r="DO843" s="166"/>
      <c r="DP843" s="166"/>
      <c r="DQ843" s="166"/>
      <c r="DR843" s="166"/>
      <c r="DS843" s="166"/>
      <c r="DT843" s="166"/>
      <c r="DU843" s="166"/>
      <c r="DV843" s="166"/>
      <c r="DW843" s="166"/>
      <c r="DX843" s="166"/>
      <c r="DY843" s="166"/>
      <c r="DZ843" s="166"/>
      <c r="EA843" s="166"/>
      <c r="EB843" s="166"/>
      <c r="EC843" s="166"/>
      <c r="ED843" s="166"/>
      <c r="EE843" s="166"/>
      <c r="EF843" s="166"/>
      <c r="EG843" s="166"/>
      <c r="EH843" s="166"/>
      <c r="EI843" s="166"/>
      <c r="EJ843" s="166"/>
      <c r="EK843" s="166"/>
      <c r="EL843" s="166"/>
      <c r="EM843" s="166"/>
      <c r="EN843" s="166"/>
      <c r="EO843" s="166"/>
      <c r="EP843" s="166"/>
      <c r="EQ843" s="166"/>
      <c r="ER843" s="166"/>
      <c r="ES843" s="166"/>
      <c r="ET843" s="166"/>
      <c r="EU843" s="166"/>
      <c r="EV843" s="166"/>
      <c r="EW843" s="166"/>
      <c r="EX843" s="166"/>
      <c r="EY843" s="166"/>
      <c r="EZ843" s="166"/>
      <c r="FA843" s="166"/>
      <c r="FB843" s="166"/>
      <c r="FC843" s="166"/>
      <c r="FD843" s="166"/>
      <c r="FE843" s="166"/>
      <c r="FF843" s="166"/>
      <c r="FG843" s="166"/>
      <c r="FH843" s="166"/>
      <c r="FI843" s="166"/>
      <c r="FJ843" s="166"/>
      <c r="FK843" s="166"/>
      <c r="FL843" s="166"/>
      <c r="FM843" s="166"/>
      <c r="FN843" s="166"/>
      <c r="FO843" s="166"/>
      <c r="FP843" s="166"/>
      <c r="FQ843" s="166"/>
      <c r="FR843" s="166"/>
      <c r="FS843" s="166"/>
      <c r="FT843" s="166"/>
      <c r="FU843" s="166"/>
      <c r="FV843" s="166"/>
      <c r="FW843" s="166"/>
      <c r="FX843" s="166"/>
      <c r="FY843" s="166"/>
      <c r="FZ843" s="166"/>
      <c r="GA843" s="166"/>
      <c r="GB843" s="166"/>
      <c r="GC843" s="166"/>
      <c r="GD843" s="166"/>
      <c r="GE843" s="166"/>
      <c r="GF843" s="166"/>
      <c r="GG843" s="166"/>
      <c r="GH843" s="166"/>
      <c r="GI843" s="166"/>
      <c r="GJ843" s="166"/>
      <c r="GK843" s="166"/>
      <c r="GL843" s="166"/>
      <c r="GM843" s="166"/>
      <c r="GN843" s="166"/>
      <c r="GO843" s="166"/>
      <c r="GP843" s="166"/>
      <c r="GQ843" s="166"/>
      <c r="GR843" s="166"/>
      <c r="GS843" s="166"/>
      <c r="GT843" s="166"/>
      <c r="GU843" s="166"/>
      <c r="GV843" s="166"/>
      <c r="GW843" s="166"/>
      <c r="GX843" s="166"/>
      <c r="GY843" s="166"/>
      <c r="GZ843" s="166"/>
      <c r="HA843" s="166"/>
      <c r="HB843" s="166"/>
      <c r="HC843" s="166"/>
      <c r="HD843" s="166"/>
      <c r="HE843" s="166"/>
      <c r="HF843" s="166"/>
      <c r="HG843" s="166"/>
      <c r="HH843" s="166"/>
      <c r="HI843" s="166"/>
      <c r="HJ843" s="166"/>
      <c r="HK843" s="166"/>
      <c r="HL843" s="166"/>
      <c r="HM843" s="166"/>
      <c r="HN843" s="166"/>
      <c r="HO843" s="166"/>
      <c r="HP843" s="166"/>
      <c r="HQ843" s="166"/>
      <c r="HR843" s="166"/>
      <c r="HS843" s="166"/>
      <c r="HT843" s="166"/>
      <c r="HU843" s="166"/>
      <c r="HV843" s="166"/>
      <c r="HW843" s="166"/>
      <c r="HX843" s="166"/>
      <c r="HY843" s="166"/>
      <c r="HZ843" s="166"/>
      <c r="IA843" s="166"/>
      <c r="IB843" s="166"/>
      <c r="IC843" s="166"/>
      <c r="ID843" s="166"/>
      <c r="IE843" s="166"/>
      <c r="IF843" s="166"/>
      <c r="IG843" s="166"/>
      <c r="IH843" s="166"/>
      <c r="II843" s="166"/>
      <c r="IJ843" s="166"/>
      <c r="IK843" s="166"/>
      <c r="IL843" s="166"/>
      <c r="IM843" s="166"/>
      <c r="IN843" s="166"/>
      <c r="IO843" s="166"/>
      <c r="IP843" s="166"/>
      <c r="IQ843" s="166"/>
      <c r="IR843" s="166"/>
      <c r="IS843" s="166"/>
      <c r="IT843" s="166"/>
      <c r="IU843" s="166"/>
      <c r="IV843" s="166"/>
    </row>
    <row r="844" spans="1:257" ht="12.95" customHeight="1">
      <c r="A844" s="354" t="s">
        <v>1030</v>
      </c>
      <c r="B844" s="355" t="s">
        <v>1057</v>
      </c>
      <c r="C844" s="356" t="s">
        <v>2095</v>
      </c>
      <c r="D844" s="357"/>
      <c r="E844" s="327" t="s">
        <v>3919</v>
      </c>
      <c r="F844" s="358">
        <v>22200031</v>
      </c>
      <c r="G844" s="403" t="s">
        <v>1610</v>
      </c>
      <c r="H844" s="360" t="s">
        <v>1062</v>
      </c>
      <c r="I844" s="519" t="s">
        <v>1063</v>
      </c>
      <c r="J844" s="361" t="s">
        <v>1064</v>
      </c>
      <c r="K844" s="362" t="s">
        <v>150</v>
      </c>
      <c r="L844" s="363"/>
      <c r="M844" s="363"/>
      <c r="N844" s="362">
        <v>80</v>
      </c>
      <c r="O844" s="364">
        <v>230000000</v>
      </c>
      <c r="P844" s="365" t="s">
        <v>953</v>
      </c>
      <c r="Q844" s="366" t="s">
        <v>109</v>
      </c>
      <c r="R844" s="367" t="s">
        <v>110</v>
      </c>
      <c r="S844" s="364">
        <v>230000000</v>
      </c>
      <c r="T844" s="368" t="s">
        <v>1059</v>
      </c>
      <c r="U844" s="363"/>
      <c r="V844" s="363"/>
      <c r="W844" s="363"/>
      <c r="X844" s="366" t="s">
        <v>436</v>
      </c>
      <c r="Y844" s="369"/>
      <c r="Z844" s="327"/>
      <c r="AA844" s="370">
        <v>30</v>
      </c>
      <c r="AB844" s="371">
        <v>65</v>
      </c>
      <c r="AC844" s="370">
        <v>5</v>
      </c>
      <c r="AD844" s="363"/>
      <c r="AE844" s="367" t="s">
        <v>115</v>
      </c>
      <c r="AF844" s="363"/>
      <c r="AG844" s="363"/>
      <c r="AH844" s="372">
        <v>12295141322.865601</v>
      </c>
      <c r="AI844" s="373">
        <v>13770558281.609474</v>
      </c>
      <c r="AJ844" s="374"/>
      <c r="AK844" s="374"/>
      <c r="AL844" s="374"/>
      <c r="AM844" s="375" t="s">
        <v>116</v>
      </c>
      <c r="AN844" s="376" t="s">
        <v>1202</v>
      </c>
      <c r="AO844" s="377" t="s">
        <v>1203</v>
      </c>
      <c r="AP844" s="357"/>
      <c r="AQ844" s="357"/>
      <c r="AR844" s="357"/>
      <c r="AS844" s="357"/>
      <c r="AT844" s="357"/>
      <c r="AU844" s="357"/>
      <c r="AV844" s="357"/>
      <c r="AW844" s="357"/>
      <c r="AX844" s="357"/>
      <c r="AY844" s="357" t="s">
        <v>3920</v>
      </c>
      <c r="AZ844" s="378" t="s">
        <v>3921</v>
      </c>
      <c r="BA844" s="378"/>
      <c r="BB844" s="446" t="e">
        <f>VLOOKUP(#REF!,E1:BC841,52,0)</f>
        <v>#REF!</v>
      </c>
      <c r="BC844" s="446" t="e">
        <f>BB844+0.5</f>
        <v>#REF!</v>
      </c>
      <c r="BD844" s="378"/>
      <c r="BE844" s="378"/>
      <c r="BF844" s="378"/>
      <c r="BG844" s="378"/>
      <c r="BH844" s="378"/>
      <c r="BI844" s="378"/>
      <c r="BJ844" s="378"/>
      <c r="BK844" s="378"/>
      <c r="BL844" s="378"/>
      <c r="BM844" s="378"/>
      <c r="BN844" s="378"/>
      <c r="BO844" s="378"/>
      <c r="BP844" s="378"/>
      <c r="BQ844" s="378"/>
      <c r="BR844" s="378"/>
      <c r="BS844" s="378"/>
      <c r="BT844" s="378"/>
      <c r="BU844" s="378"/>
      <c r="BV844" s="378"/>
      <c r="BW844" s="378"/>
      <c r="BX844" s="378"/>
      <c r="BY844" s="378"/>
      <c r="BZ844" s="378"/>
      <c r="CA844" s="378"/>
      <c r="CB844" s="378"/>
      <c r="CC844" s="378"/>
      <c r="CD844" s="378"/>
      <c r="CE844" s="378"/>
      <c r="CF844" s="378"/>
      <c r="CG844" s="378"/>
      <c r="CH844" s="378"/>
      <c r="CI844" s="378"/>
      <c r="CJ844" s="378"/>
      <c r="CK844" s="378"/>
      <c r="CL844" s="378"/>
      <c r="CM844" s="378"/>
      <c r="CN844" s="378"/>
      <c r="CO844" s="378"/>
      <c r="CP844" s="378"/>
      <c r="CQ844" s="378"/>
      <c r="CR844" s="378"/>
      <c r="CS844" s="378"/>
      <c r="CT844" s="378"/>
      <c r="CU844" s="378"/>
      <c r="CV844" s="378"/>
      <c r="CW844" s="378"/>
      <c r="CX844" s="378"/>
      <c r="CY844" s="378"/>
      <c r="CZ844" s="378"/>
      <c r="DA844" s="378"/>
      <c r="DB844" s="378"/>
      <c r="DC844" s="378"/>
      <c r="DD844" s="378"/>
      <c r="DE844" s="378"/>
      <c r="DF844" s="378"/>
      <c r="DG844" s="378"/>
      <c r="DH844" s="378"/>
      <c r="DI844" s="378"/>
      <c r="DJ844" s="378"/>
      <c r="DK844" s="378"/>
      <c r="DL844" s="378"/>
      <c r="DM844" s="378"/>
      <c r="DN844" s="378"/>
      <c r="DO844" s="378"/>
      <c r="DP844" s="378"/>
      <c r="DQ844" s="378"/>
      <c r="DR844" s="378"/>
      <c r="DS844" s="378"/>
      <c r="DT844" s="378"/>
      <c r="DU844" s="378"/>
      <c r="DV844" s="378"/>
      <c r="DW844" s="378"/>
      <c r="DX844" s="378"/>
      <c r="DY844" s="378"/>
      <c r="DZ844" s="378"/>
      <c r="EA844" s="378"/>
      <c r="EB844" s="378"/>
      <c r="EC844" s="378"/>
      <c r="ED844" s="378"/>
      <c r="EE844" s="378"/>
      <c r="EF844" s="378"/>
      <c r="EG844" s="378"/>
      <c r="EH844" s="378"/>
      <c r="EI844" s="378"/>
      <c r="EJ844" s="378"/>
      <c r="EK844" s="378"/>
      <c r="EL844" s="378"/>
      <c r="EM844" s="378"/>
      <c r="EN844" s="378"/>
      <c r="EO844" s="378"/>
      <c r="EP844" s="378"/>
      <c r="EQ844" s="378"/>
      <c r="ER844" s="378"/>
      <c r="ES844" s="378"/>
      <c r="ET844" s="378"/>
      <c r="EU844" s="378"/>
      <c r="EV844" s="378"/>
      <c r="EW844" s="378"/>
      <c r="EX844" s="378"/>
      <c r="EY844" s="378"/>
      <c r="EZ844" s="378"/>
      <c r="FA844" s="378"/>
      <c r="FB844" s="378"/>
      <c r="FC844" s="378"/>
      <c r="FD844" s="378"/>
      <c r="FE844" s="378"/>
      <c r="FF844" s="378"/>
      <c r="FG844" s="378"/>
      <c r="FH844" s="378"/>
      <c r="FI844" s="378"/>
      <c r="FJ844" s="378"/>
      <c r="FK844" s="378"/>
      <c r="FL844" s="378"/>
      <c r="FM844" s="378"/>
      <c r="FN844" s="378"/>
      <c r="FO844" s="378"/>
      <c r="FP844" s="378"/>
      <c r="FQ844" s="378"/>
      <c r="FR844" s="378"/>
      <c r="FS844" s="378"/>
      <c r="FT844" s="378"/>
      <c r="FU844" s="378"/>
      <c r="FV844" s="378"/>
      <c r="FW844" s="378"/>
      <c r="FX844" s="378"/>
      <c r="FY844" s="378"/>
      <c r="FZ844" s="378"/>
      <c r="GA844" s="378"/>
      <c r="GB844" s="378"/>
      <c r="GC844" s="378"/>
      <c r="GD844" s="378"/>
      <c r="GE844" s="378"/>
      <c r="GF844" s="378"/>
      <c r="GG844" s="378"/>
      <c r="GH844" s="378"/>
      <c r="GI844" s="378"/>
      <c r="GJ844" s="378"/>
      <c r="GK844" s="378"/>
      <c r="GL844" s="378"/>
      <c r="GM844" s="378"/>
      <c r="GN844" s="378"/>
      <c r="GO844" s="378"/>
      <c r="GP844" s="378"/>
      <c r="GQ844" s="378"/>
      <c r="GR844" s="378"/>
      <c r="GS844" s="378"/>
      <c r="GT844" s="378"/>
      <c r="GU844" s="378"/>
      <c r="GV844" s="378"/>
      <c r="GW844" s="378"/>
      <c r="GX844" s="378"/>
      <c r="GY844" s="378"/>
      <c r="GZ844" s="378"/>
      <c r="HA844" s="378"/>
      <c r="HB844" s="378"/>
      <c r="HC844" s="378"/>
      <c r="HD844" s="378"/>
      <c r="HE844" s="378"/>
      <c r="HF844" s="378"/>
      <c r="HG844" s="378"/>
      <c r="HH844" s="378"/>
      <c r="HI844" s="378"/>
      <c r="HJ844" s="378"/>
      <c r="HK844" s="378"/>
      <c r="HL844" s="378"/>
      <c r="HM844" s="378"/>
      <c r="HN844" s="378"/>
      <c r="HO844" s="378"/>
      <c r="HP844" s="378"/>
      <c r="HQ844" s="378"/>
      <c r="HR844" s="378"/>
      <c r="HS844" s="378"/>
      <c r="HT844" s="378"/>
      <c r="HU844" s="378"/>
      <c r="HV844" s="378"/>
      <c r="HW844" s="378"/>
      <c r="HX844" s="378"/>
      <c r="HY844" s="378"/>
      <c r="HZ844" s="378"/>
      <c r="IA844" s="378"/>
      <c r="IB844" s="378"/>
      <c r="IC844" s="378"/>
      <c r="ID844" s="378"/>
      <c r="IE844" s="378"/>
      <c r="IF844" s="378"/>
      <c r="IG844" s="378"/>
      <c r="IH844" s="378"/>
      <c r="II844" s="378"/>
      <c r="IJ844" s="378"/>
      <c r="IK844" s="378"/>
      <c r="IL844" s="378"/>
      <c r="IM844" s="378"/>
      <c r="IN844" s="378"/>
      <c r="IO844" s="378"/>
      <c r="IP844" s="378"/>
      <c r="IQ844" s="378"/>
      <c r="IR844" s="378"/>
      <c r="IS844" s="378"/>
      <c r="IT844" s="378"/>
      <c r="IU844" s="378"/>
      <c r="IV844" s="378"/>
    </row>
    <row r="845" spans="1:257" ht="12.95" customHeight="1">
      <c r="A845" s="123" t="s">
        <v>1030</v>
      </c>
      <c r="B845" s="236" t="s">
        <v>1065</v>
      </c>
      <c r="C845" s="324" t="s">
        <v>2129</v>
      </c>
      <c r="D845" s="90"/>
      <c r="E845" s="77" t="s">
        <v>1580</v>
      </c>
      <c r="F845" s="228">
        <v>22200032</v>
      </c>
      <c r="G845" s="38" t="s">
        <v>1611</v>
      </c>
      <c r="H845" s="234" t="s">
        <v>2102</v>
      </c>
      <c r="I845" s="510" t="s">
        <v>1066</v>
      </c>
      <c r="J845" s="156" t="s">
        <v>1066</v>
      </c>
      <c r="K845" s="157" t="s">
        <v>404</v>
      </c>
      <c r="L845" s="91"/>
      <c r="M845" s="91"/>
      <c r="N845" s="157">
        <v>80</v>
      </c>
      <c r="O845" s="158">
        <v>230000000</v>
      </c>
      <c r="P845" s="159" t="s">
        <v>953</v>
      </c>
      <c r="Q845" s="79" t="s">
        <v>109</v>
      </c>
      <c r="R845" s="79" t="s">
        <v>110</v>
      </c>
      <c r="S845" s="158">
        <v>230000000</v>
      </c>
      <c r="T845" s="155" t="s">
        <v>1059</v>
      </c>
      <c r="U845" s="91"/>
      <c r="V845" s="91"/>
      <c r="W845" s="91"/>
      <c r="X845" s="79"/>
      <c r="Y845" s="154" t="s">
        <v>435</v>
      </c>
      <c r="Z845" s="77" t="s">
        <v>436</v>
      </c>
      <c r="AA845" s="160">
        <v>30</v>
      </c>
      <c r="AB845" s="161">
        <v>65</v>
      </c>
      <c r="AC845" s="160">
        <v>5</v>
      </c>
      <c r="AD845" s="91"/>
      <c r="AE845" s="79" t="s">
        <v>115</v>
      </c>
      <c r="AF845" s="91"/>
      <c r="AG845" s="91"/>
      <c r="AH845" s="162">
        <v>3879727829.9999995</v>
      </c>
      <c r="AI845" s="83">
        <f>AH845*1.12</f>
        <v>4345295169.5999994</v>
      </c>
      <c r="AJ845" s="163"/>
      <c r="AK845" s="163"/>
      <c r="AL845" s="163"/>
      <c r="AM845" s="85" t="s">
        <v>116</v>
      </c>
      <c r="AN845" s="164" t="s">
        <v>1067</v>
      </c>
      <c r="AO845" s="222" t="s">
        <v>1068</v>
      </c>
      <c r="AP845" s="90"/>
      <c r="AQ845" s="90"/>
      <c r="AR845" s="90"/>
      <c r="AS845" s="90"/>
      <c r="AT845" s="90"/>
      <c r="AU845" s="90"/>
      <c r="AV845" s="90"/>
      <c r="AW845" s="90"/>
      <c r="AX845" s="90"/>
      <c r="AY845" s="90"/>
      <c r="AZ845" s="166"/>
      <c r="BA845" s="166"/>
      <c r="BB845" s="166"/>
      <c r="BC845" s="50">
        <v>752</v>
      </c>
      <c r="BD845" s="166"/>
      <c r="BE845" s="166"/>
      <c r="BF845" s="166"/>
      <c r="BG845" s="166"/>
      <c r="BH845" s="166"/>
      <c r="BI845" s="166"/>
      <c r="BJ845" s="166"/>
      <c r="BK845" s="166"/>
      <c r="BL845" s="166"/>
      <c r="BM845" s="166"/>
      <c r="BN845" s="166"/>
      <c r="BO845" s="166"/>
      <c r="BP845" s="166"/>
      <c r="BQ845" s="166"/>
      <c r="BR845" s="166"/>
      <c r="BS845" s="166"/>
      <c r="BT845" s="166"/>
      <c r="BU845" s="166"/>
      <c r="BV845" s="166"/>
      <c r="BW845" s="166"/>
      <c r="BX845" s="166"/>
      <c r="BY845" s="166"/>
      <c r="BZ845" s="166"/>
      <c r="CA845" s="166"/>
      <c r="CB845" s="166"/>
      <c r="CC845" s="166"/>
      <c r="CD845" s="166"/>
      <c r="CE845" s="166"/>
      <c r="CF845" s="166"/>
      <c r="CG845" s="166"/>
      <c r="CH845" s="166"/>
      <c r="CI845" s="166"/>
      <c r="CJ845" s="166"/>
      <c r="CK845" s="166"/>
      <c r="CL845" s="166"/>
      <c r="CM845" s="166"/>
      <c r="CN845" s="166"/>
      <c r="CO845" s="166"/>
      <c r="CP845" s="166"/>
      <c r="CQ845" s="166"/>
      <c r="CR845" s="166"/>
      <c r="CS845" s="166"/>
      <c r="CT845" s="166"/>
      <c r="CU845" s="166"/>
      <c r="CV845" s="166"/>
      <c r="CW845" s="166"/>
      <c r="CX845" s="166"/>
      <c r="CY845" s="166"/>
      <c r="CZ845" s="166"/>
      <c r="DA845" s="166"/>
      <c r="DB845" s="166"/>
      <c r="DC845" s="166"/>
      <c r="DD845" s="166"/>
      <c r="DE845" s="166"/>
      <c r="DF845" s="166"/>
      <c r="DG845" s="166"/>
      <c r="DH845" s="166"/>
      <c r="DI845" s="166"/>
      <c r="DJ845" s="166"/>
      <c r="DK845" s="166"/>
      <c r="DL845" s="166"/>
      <c r="DM845" s="166"/>
      <c r="DN845" s="166"/>
      <c r="DO845" s="166"/>
      <c r="DP845" s="166"/>
      <c r="DQ845" s="166"/>
      <c r="DR845" s="166"/>
      <c r="DS845" s="166"/>
      <c r="DT845" s="166"/>
      <c r="DU845" s="166"/>
      <c r="DV845" s="166"/>
      <c r="DW845" s="166"/>
      <c r="DX845" s="166"/>
      <c r="DY845" s="166"/>
      <c r="DZ845" s="166"/>
      <c r="EA845" s="166"/>
      <c r="EB845" s="166"/>
      <c r="EC845" s="166"/>
      <c r="ED845" s="166"/>
      <c r="EE845" s="166"/>
      <c r="EF845" s="166"/>
      <c r="EG845" s="166"/>
      <c r="EH845" s="166"/>
      <c r="EI845" s="166"/>
      <c r="EJ845" s="166"/>
      <c r="EK845" s="166"/>
      <c r="EL845" s="166"/>
      <c r="EM845" s="166"/>
      <c r="EN845" s="166"/>
      <c r="EO845" s="166"/>
      <c r="EP845" s="166"/>
      <c r="EQ845" s="166"/>
      <c r="ER845" s="166"/>
      <c r="ES845" s="166"/>
      <c r="ET845" s="166"/>
      <c r="EU845" s="166"/>
      <c r="EV845" s="166"/>
      <c r="EW845" s="166"/>
      <c r="EX845" s="166"/>
      <c r="EY845" s="166"/>
      <c r="EZ845" s="166"/>
      <c r="FA845" s="166"/>
      <c r="FB845" s="166"/>
      <c r="FC845" s="166"/>
      <c r="FD845" s="166"/>
      <c r="FE845" s="166"/>
      <c r="FF845" s="166"/>
      <c r="FG845" s="166"/>
      <c r="FH845" s="166"/>
      <c r="FI845" s="166"/>
      <c r="FJ845" s="166"/>
      <c r="FK845" s="166"/>
      <c r="FL845" s="166"/>
      <c r="FM845" s="166"/>
      <c r="FN845" s="166"/>
      <c r="FO845" s="166"/>
      <c r="FP845" s="166"/>
      <c r="FQ845" s="166"/>
      <c r="FR845" s="166"/>
      <c r="FS845" s="166"/>
      <c r="FT845" s="166"/>
      <c r="FU845" s="166"/>
      <c r="FV845" s="166"/>
      <c r="FW845" s="166"/>
      <c r="FX845" s="166"/>
      <c r="FY845" s="166"/>
      <c r="FZ845" s="166"/>
      <c r="GA845" s="166"/>
      <c r="GB845" s="166"/>
      <c r="GC845" s="166"/>
      <c r="GD845" s="166"/>
      <c r="GE845" s="166"/>
      <c r="GF845" s="166"/>
      <c r="GG845" s="166"/>
      <c r="GH845" s="166"/>
      <c r="GI845" s="166"/>
      <c r="GJ845" s="166"/>
      <c r="GK845" s="166"/>
      <c r="GL845" s="166"/>
      <c r="GM845" s="166"/>
      <c r="GN845" s="166"/>
      <c r="GO845" s="166"/>
      <c r="GP845" s="166"/>
      <c r="GQ845" s="166"/>
      <c r="GR845" s="166"/>
      <c r="GS845" s="166"/>
      <c r="GT845" s="166"/>
      <c r="GU845" s="166"/>
      <c r="GV845" s="166"/>
      <c r="GW845" s="166"/>
      <c r="GX845" s="166"/>
      <c r="GY845" s="166"/>
      <c r="GZ845" s="166"/>
      <c r="HA845" s="166"/>
      <c r="HB845" s="166"/>
      <c r="HC845" s="166"/>
      <c r="HD845" s="166"/>
      <c r="HE845" s="166"/>
      <c r="HF845" s="166"/>
      <c r="HG845" s="166"/>
      <c r="HH845" s="166"/>
      <c r="HI845" s="166"/>
      <c r="HJ845" s="166"/>
      <c r="HK845" s="166"/>
      <c r="HL845" s="166"/>
      <c r="HM845" s="166"/>
      <c r="HN845" s="166"/>
      <c r="HO845" s="166"/>
      <c r="HP845" s="166"/>
      <c r="HQ845" s="166"/>
      <c r="HR845" s="166"/>
      <c r="HS845" s="166"/>
      <c r="HT845" s="166"/>
      <c r="HU845" s="166"/>
      <c r="HV845" s="166"/>
      <c r="HW845" s="166"/>
      <c r="HX845" s="166"/>
      <c r="HY845" s="166"/>
      <c r="HZ845" s="166"/>
      <c r="IA845" s="166"/>
      <c r="IB845" s="166"/>
      <c r="IC845" s="166"/>
      <c r="ID845" s="166"/>
      <c r="IE845" s="166"/>
      <c r="IF845" s="166"/>
      <c r="IG845" s="166"/>
      <c r="IH845" s="166"/>
      <c r="II845" s="166"/>
      <c r="IJ845" s="166"/>
      <c r="IK845" s="166"/>
      <c r="IL845" s="166"/>
      <c r="IM845" s="166"/>
      <c r="IN845" s="166"/>
      <c r="IO845" s="166"/>
      <c r="IP845" s="166"/>
      <c r="IQ845" s="166"/>
      <c r="IR845" s="166"/>
      <c r="IS845" s="166"/>
      <c r="IT845" s="166"/>
      <c r="IU845" s="166"/>
      <c r="IV845" s="166"/>
    </row>
    <row r="846" spans="1:257" s="749" customFormat="1" ht="12.95" customHeight="1">
      <c r="A846" s="727" t="s">
        <v>1030</v>
      </c>
      <c r="B846" s="728" t="s">
        <v>1057</v>
      </c>
      <c r="C846" s="729" t="s">
        <v>2095</v>
      </c>
      <c r="D846" s="726"/>
      <c r="E846" s="730" t="s">
        <v>3755</v>
      </c>
      <c r="F846" s="731">
        <v>22200033</v>
      </c>
      <c r="G846" s="694" t="s">
        <v>1612</v>
      </c>
      <c r="H846" s="732" t="s">
        <v>1069</v>
      </c>
      <c r="I846" s="733" t="s">
        <v>1070</v>
      </c>
      <c r="J846" s="734" t="s">
        <v>1070</v>
      </c>
      <c r="K846" s="735" t="s">
        <v>150</v>
      </c>
      <c r="L846" s="736"/>
      <c r="M846" s="736"/>
      <c r="N846" s="735">
        <v>80</v>
      </c>
      <c r="O846" s="737">
        <v>230000000</v>
      </c>
      <c r="P846" s="738" t="s">
        <v>953</v>
      </c>
      <c r="Q846" s="739" t="s">
        <v>151</v>
      </c>
      <c r="R846" s="739" t="s">
        <v>110</v>
      </c>
      <c r="S846" s="737">
        <v>230000000</v>
      </c>
      <c r="T846" s="740" t="s">
        <v>1071</v>
      </c>
      <c r="U846" s="736"/>
      <c r="V846" s="736"/>
      <c r="W846" s="736"/>
      <c r="X846" s="739"/>
      <c r="Y846" s="741" t="s">
        <v>435</v>
      </c>
      <c r="Z846" s="730" t="s">
        <v>436</v>
      </c>
      <c r="AA846" s="742">
        <v>0</v>
      </c>
      <c r="AB846" s="743">
        <v>100</v>
      </c>
      <c r="AC846" s="742">
        <v>0</v>
      </c>
      <c r="AD846" s="736"/>
      <c r="AE846" s="739" t="s">
        <v>115</v>
      </c>
      <c r="AF846" s="736"/>
      <c r="AG846" s="736"/>
      <c r="AH846" s="701">
        <v>0</v>
      </c>
      <c r="AI846" s="702">
        <v>0</v>
      </c>
      <c r="AJ846" s="744"/>
      <c r="AK846" s="744"/>
      <c r="AL846" s="744"/>
      <c r="AM846" s="745" t="s">
        <v>116</v>
      </c>
      <c r="AN846" s="746" t="s">
        <v>1204</v>
      </c>
      <c r="AO846" s="747" t="s">
        <v>1205</v>
      </c>
      <c r="AP846" s="726"/>
      <c r="AQ846" s="726"/>
      <c r="AR846" s="726"/>
      <c r="AS846" s="726"/>
      <c r="AT846" s="726"/>
      <c r="AU846" s="726"/>
      <c r="AV846" s="726"/>
      <c r="AW846" s="726"/>
      <c r="AX846" s="726"/>
      <c r="AY846" s="694" t="s">
        <v>3920</v>
      </c>
      <c r="AZ846" s="705" t="s">
        <v>3959</v>
      </c>
      <c r="BA846" s="748"/>
      <c r="BB846" s="748"/>
      <c r="BC846" s="705">
        <v>753</v>
      </c>
      <c r="BD846" s="748"/>
      <c r="BE846" s="748"/>
      <c r="BF846" s="748"/>
      <c r="BG846" s="748"/>
      <c r="BH846" s="748"/>
      <c r="BI846" s="748"/>
      <c r="BJ846" s="748"/>
      <c r="BK846" s="748"/>
      <c r="BL846" s="748"/>
      <c r="BM846" s="748"/>
      <c r="BN846" s="748"/>
      <c r="BO846" s="748"/>
      <c r="BP846" s="748"/>
      <c r="BQ846" s="748"/>
      <c r="BR846" s="748"/>
      <c r="BS846" s="748"/>
      <c r="BT846" s="748"/>
      <c r="BU846" s="748"/>
      <c r="BV846" s="748"/>
      <c r="BW846" s="748"/>
      <c r="BX846" s="748"/>
      <c r="BY846" s="748"/>
      <c r="BZ846" s="748"/>
      <c r="CA846" s="748"/>
      <c r="CB846" s="748"/>
      <c r="CC846" s="748"/>
      <c r="CD846" s="748"/>
      <c r="CE846" s="748"/>
      <c r="CF846" s="748"/>
      <c r="CG846" s="748"/>
      <c r="CH846" s="748"/>
      <c r="CI846" s="748"/>
      <c r="CJ846" s="748"/>
      <c r="CK846" s="748"/>
      <c r="CL846" s="748"/>
      <c r="CM846" s="748"/>
      <c r="CN846" s="748"/>
      <c r="CO846" s="748"/>
      <c r="CP846" s="748"/>
      <c r="CQ846" s="748"/>
      <c r="CR846" s="748"/>
      <c r="CS846" s="748"/>
      <c r="CT846" s="748"/>
      <c r="CU846" s="748"/>
      <c r="CV846" s="748"/>
      <c r="CW846" s="748"/>
      <c r="CX846" s="748"/>
      <c r="CY846" s="748"/>
      <c r="CZ846" s="748"/>
      <c r="DA846" s="748"/>
      <c r="DB846" s="748"/>
      <c r="DC846" s="748"/>
      <c r="DD846" s="748"/>
      <c r="DE846" s="748"/>
      <c r="DF846" s="748"/>
      <c r="DG846" s="748"/>
      <c r="DH846" s="748"/>
      <c r="DI846" s="748"/>
      <c r="DJ846" s="748"/>
      <c r="DK846" s="748"/>
      <c r="DL846" s="748"/>
      <c r="DM846" s="748"/>
      <c r="DN846" s="748"/>
      <c r="DO846" s="748"/>
      <c r="DP846" s="748"/>
      <c r="DQ846" s="748"/>
      <c r="DR846" s="748"/>
      <c r="DS846" s="748"/>
      <c r="DT846" s="748"/>
      <c r="DU846" s="748"/>
      <c r="DV846" s="748"/>
      <c r="DW846" s="748"/>
      <c r="DX846" s="748"/>
      <c r="DY846" s="748"/>
      <c r="DZ846" s="748"/>
      <c r="EA846" s="748"/>
      <c r="EB846" s="748"/>
      <c r="EC846" s="748"/>
      <c r="ED846" s="748"/>
      <c r="EE846" s="748"/>
      <c r="EF846" s="748"/>
      <c r="EG846" s="748"/>
      <c r="EH846" s="748"/>
      <c r="EI846" s="748"/>
      <c r="EJ846" s="748"/>
      <c r="EK846" s="748"/>
      <c r="EL846" s="748"/>
      <c r="EM846" s="748"/>
      <c r="EN846" s="748"/>
      <c r="EO846" s="748"/>
      <c r="EP846" s="748"/>
      <c r="EQ846" s="748"/>
      <c r="ER846" s="748"/>
      <c r="ES846" s="748"/>
      <c r="ET846" s="748"/>
      <c r="EU846" s="748"/>
      <c r="EV846" s="748"/>
      <c r="EW846" s="748"/>
      <c r="EX846" s="748"/>
      <c r="EY846" s="748"/>
      <c r="EZ846" s="748"/>
      <c r="FA846" s="748"/>
      <c r="FB846" s="748"/>
      <c r="FC846" s="748"/>
      <c r="FD846" s="748"/>
      <c r="FE846" s="748"/>
      <c r="FF846" s="748"/>
      <c r="FG846" s="748"/>
      <c r="FH846" s="748"/>
      <c r="FI846" s="748"/>
      <c r="FJ846" s="748"/>
      <c r="FK846" s="748"/>
      <c r="FL846" s="748"/>
      <c r="FM846" s="748"/>
      <c r="FN846" s="748"/>
      <c r="FO846" s="748"/>
      <c r="FP846" s="748"/>
      <c r="FQ846" s="748"/>
      <c r="FR846" s="748"/>
      <c r="FS846" s="748"/>
      <c r="FT846" s="748"/>
      <c r="FU846" s="748"/>
      <c r="FV846" s="748"/>
      <c r="FW846" s="748"/>
      <c r="FX846" s="748"/>
      <c r="FY846" s="748"/>
      <c r="FZ846" s="748"/>
      <c r="GA846" s="748"/>
      <c r="GB846" s="748"/>
      <c r="GC846" s="748"/>
      <c r="GD846" s="748"/>
      <c r="GE846" s="748"/>
      <c r="GF846" s="748"/>
      <c r="GG846" s="748"/>
      <c r="GH846" s="748"/>
      <c r="GI846" s="748"/>
      <c r="GJ846" s="748"/>
      <c r="GK846" s="748"/>
      <c r="GL846" s="748"/>
      <c r="GM846" s="748"/>
      <c r="GN846" s="748"/>
      <c r="GO846" s="748"/>
      <c r="GP846" s="748"/>
      <c r="GQ846" s="748"/>
      <c r="GR846" s="748"/>
      <c r="GS846" s="748"/>
      <c r="GT846" s="748"/>
      <c r="GU846" s="748"/>
      <c r="GV846" s="748"/>
      <c r="GW846" s="748"/>
      <c r="GX846" s="748"/>
      <c r="GY846" s="748"/>
      <c r="GZ846" s="748"/>
      <c r="HA846" s="748"/>
      <c r="HB846" s="748"/>
      <c r="HC846" s="748"/>
      <c r="HD846" s="748"/>
      <c r="HE846" s="748"/>
      <c r="HF846" s="748"/>
      <c r="HG846" s="748"/>
      <c r="HH846" s="748"/>
      <c r="HI846" s="748"/>
      <c r="HJ846" s="748"/>
      <c r="HK846" s="748"/>
      <c r="HL846" s="748"/>
      <c r="HM846" s="748"/>
      <c r="HN846" s="748"/>
      <c r="HO846" s="748"/>
      <c r="HP846" s="748"/>
      <c r="HQ846" s="748"/>
      <c r="HR846" s="748"/>
      <c r="HS846" s="748"/>
      <c r="HT846" s="748"/>
      <c r="HU846" s="748"/>
      <c r="HV846" s="748"/>
      <c r="HW846" s="748"/>
      <c r="HX846" s="748"/>
      <c r="HY846" s="748"/>
      <c r="HZ846" s="748"/>
      <c r="IA846" s="748"/>
      <c r="IB846" s="748"/>
      <c r="IC846" s="748"/>
      <c r="ID846" s="748"/>
      <c r="IE846" s="748"/>
      <c r="IF846" s="748"/>
      <c r="IG846" s="748"/>
      <c r="IH846" s="748"/>
      <c r="II846" s="748"/>
      <c r="IJ846" s="748"/>
      <c r="IK846" s="748"/>
      <c r="IL846" s="748"/>
      <c r="IM846" s="748"/>
      <c r="IN846" s="748"/>
      <c r="IO846" s="748"/>
      <c r="IP846" s="748"/>
      <c r="IQ846" s="748"/>
      <c r="IR846" s="748"/>
      <c r="IS846" s="748"/>
      <c r="IT846" s="748"/>
      <c r="IU846" s="748"/>
      <c r="IV846" s="748"/>
    </row>
    <row r="847" spans="1:257" s="749" customFormat="1" ht="12.95" customHeight="1">
      <c r="A847" s="727" t="s">
        <v>1030</v>
      </c>
      <c r="B847" s="728" t="s">
        <v>1057</v>
      </c>
      <c r="C847" s="729" t="s">
        <v>2095</v>
      </c>
      <c r="D847" s="726"/>
      <c r="E847" s="730" t="s">
        <v>3756</v>
      </c>
      <c r="F847" s="731">
        <v>22200034</v>
      </c>
      <c r="G847" s="694" t="s">
        <v>1613</v>
      </c>
      <c r="H847" s="732" t="s">
        <v>1069</v>
      </c>
      <c r="I847" s="733" t="s">
        <v>1070</v>
      </c>
      <c r="J847" s="734" t="s">
        <v>1070</v>
      </c>
      <c r="K847" s="735" t="s">
        <v>150</v>
      </c>
      <c r="L847" s="736"/>
      <c r="M847" s="736"/>
      <c r="N847" s="735">
        <v>80</v>
      </c>
      <c r="O847" s="737">
        <v>230000000</v>
      </c>
      <c r="P847" s="738" t="s">
        <v>953</v>
      </c>
      <c r="Q847" s="739" t="s">
        <v>151</v>
      </c>
      <c r="R847" s="739" t="s">
        <v>110</v>
      </c>
      <c r="S847" s="737">
        <v>230000000</v>
      </c>
      <c r="T847" s="740" t="s">
        <v>1071</v>
      </c>
      <c r="U847" s="736"/>
      <c r="V847" s="736"/>
      <c r="W847" s="736"/>
      <c r="X847" s="739"/>
      <c r="Y847" s="741" t="s">
        <v>435</v>
      </c>
      <c r="Z847" s="730" t="s">
        <v>436</v>
      </c>
      <c r="AA847" s="742">
        <v>0</v>
      </c>
      <c r="AB847" s="743">
        <v>100</v>
      </c>
      <c r="AC847" s="742">
        <v>0</v>
      </c>
      <c r="AD847" s="736"/>
      <c r="AE847" s="739" t="s">
        <v>115</v>
      </c>
      <c r="AF847" s="736"/>
      <c r="AG847" s="736"/>
      <c r="AH847" s="701">
        <v>0</v>
      </c>
      <c r="AI847" s="702">
        <v>0</v>
      </c>
      <c r="AJ847" s="744"/>
      <c r="AK847" s="744"/>
      <c r="AL847" s="744"/>
      <c r="AM847" s="745" t="s">
        <v>116</v>
      </c>
      <c r="AN847" s="746" t="s">
        <v>1072</v>
      </c>
      <c r="AO847" s="747" t="s">
        <v>1073</v>
      </c>
      <c r="AP847" s="726"/>
      <c r="AQ847" s="726"/>
      <c r="AR847" s="726"/>
      <c r="AS847" s="726"/>
      <c r="AT847" s="726"/>
      <c r="AU847" s="726"/>
      <c r="AV847" s="726"/>
      <c r="AW847" s="726"/>
      <c r="AX847" s="726"/>
      <c r="AY847" s="694" t="s">
        <v>3920</v>
      </c>
      <c r="AZ847" s="705" t="s">
        <v>3959</v>
      </c>
      <c r="BA847" s="748"/>
      <c r="BB847" s="748"/>
      <c r="BC847" s="705">
        <v>754</v>
      </c>
      <c r="BD847" s="748"/>
      <c r="BE847" s="748"/>
      <c r="BF847" s="748"/>
      <c r="BG847" s="748"/>
      <c r="BH847" s="748"/>
      <c r="BI847" s="748"/>
      <c r="BJ847" s="748"/>
      <c r="BK847" s="748"/>
      <c r="BL847" s="748"/>
      <c r="BM847" s="748"/>
      <c r="BN847" s="748"/>
      <c r="BO847" s="748"/>
      <c r="BP847" s="748"/>
      <c r="BQ847" s="748"/>
      <c r="BR847" s="748"/>
      <c r="BS847" s="748"/>
      <c r="BT847" s="748"/>
      <c r="BU847" s="748"/>
      <c r="BV847" s="748"/>
      <c r="BW847" s="748"/>
      <c r="BX847" s="748"/>
      <c r="BY847" s="748"/>
      <c r="BZ847" s="748"/>
      <c r="CA847" s="748"/>
      <c r="CB847" s="748"/>
      <c r="CC847" s="748"/>
      <c r="CD847" s="748"/>
      <c r="CE847" s="748"/>
      <c r="CF847" s="748"/>
      <c r="CG847" s="748"/>
      <c r="CH847" s="748"/>
      <c r="CI847" s="748"/>
      <c r="CJ847" s="748"/>
      <c r="CK847" s="748"/>
      <c r="CL847" s="748"/>
      <c r="CM847" s="748"/>
      <c r="CN847" s="748"/>
      <c r="CO847" s="748"/>
      <c r="CP847" s="748"/>
      <c r="CQ847" s="748"/>
      <c r="CR847" s="748"/>
      <c r="CS847" s="748"/>
      <c r="CT847" s="748"/>
      <c r="CU847" s="748"/>
      <c r="CV847" s="748"/>
      <c r="CW847" s="748"/>
      <c r="CX847" s="748"/>
      <c r="CY847" s="748"/>
      <c r="CZ847" s="748"/>
      <c r="DA847" s="748"/>
      <c r="DB847" s="748"/>
      <c r="DC847" s="748"/>
      <c r="DD847" s="748"/>
      <c r="DE847" s="748"/>
      <c r="DF847" s="748"/>
      <c r="DG847" s="748"/>
      <c r="DH847" s="748"/>
      <c r="DI847" s="748"/>
      <c r="DJ847" s="748"/>
      <c r="DK847" s="748"/>
      <c r="DL847" s="748"/>
      <c r="DM847" s="748"/>
      <c r="DN847" s="748"/>
      <c r="DO847" s="748"/>
      <c r="DP847" s="748"/>
      <c r="DQ847" s="748"/>
      <c r="DR847" s="748"/>
      <c r="DS847" s="748"/>
      <c r="DT847" s="748"/>
      <c r="DU847" s="748"/>
      <c r="DV847" s="748"/>
      <c r="DW847" s="748"/>
      <c r="DX847" s="748"/>
      <c r="DY847" s="748"/>
      <c r="DZ847" s="748"/>
      <c r="EA847" s="748"/>
      <c r="EB847" s="748"/>
      <c r="EC847" s="748"/>
      <c r="ED847" s="748"/>
      <c r="EE847" s="748"/>
      <c r="EF847" s="748"/>
      <c r="EG847" s="748"/>
      <c r="EH847" s="748"/>
      <c r="EI847" s="748"/>
      <c r="EJ847" s="748"/>
      <c r="EK847" s="748"/>
      <c r="EL847" s="748"/>
      <c r="EM847" s="748"/>
      <c r="EN847" s="748"/>
      <c r="EO847" s="748"/>
      <c r="EP847" s="748"/>
      <c r="EQ847" s="748"/>
      <c r="ER847" s="748"/>
      <c r="ES847" s="748"/>
      <c r="ET847" s="748"/>
      <c r="EU847" s="748"/>
      <c r="EV847" s="748"/>
      <c r="EW847" s="748"/>
      <c r="EX847" s="748"/>
      <c r="EY847" s="748"/>
      <c r="EZ847" s="748"/>
      <c r="FA847" s="748"/>
      <c r="FB847" s="748"/>
      <c r="FC847" s="748"/>
      <c r="FD847" s="748"/>
      <c r="FE847" s="748"/>
      <c r="FF847" s="748"/>
      <c r="FG847" s="748"/>
      <c r="FH847" s="748"/>
      <c r="FI847" s="748"/>
      <c r="FJ847" s="748"/>
      <c r="FK847" s="748"/>
      <c r="FL847" s="748"/>
      <c r="FM847" s="748"/>
      <c r="FN847" s="748"/>
      <c r="FO847" s="748"/>
      <c r="FP847" s="748"/>
      <c r="FQ847" s="748"/>
      <c r="FR847" s="748"/>
      <c r="FS847" s="748"/>
      <c r="FT847" s="748"/>
      <c r="FU847" s="748"/>
      <c r="FV847" s="748"/>
      <c r="FW847" s="748"/>
      <c r="FX847" s="748"/>
      <c r="FY847" s="748"/>
      <c r="FZ847" s="748"/>
      <c r="GA847" s="748"/>
      <c r="GB847" s="748"/>
      <c r="GC847" s="748"/>
      <c r="GD847" s="748"/>
      <c r="GE847" s="748"/>
      <c r="GF847" s="748"/>
      <c r="GG847" s="748"/>
      <c r="GH847" s="748"/>
      <c r="GI847" s="748"/>
      <c r="GJ847" s="748"/>
      <c r="GK847" s="748"/>
      <c r="GL847" s="748"/>
      <c r="GM847" s="748"/>
      <c r="GN847" s="748"/>
      <c r="GO847" s="748"/>
      <c r="GP847" s="748"/>
      <c r="GQ847" s="748"/>
      <c r="GR847" s="748"/>
      <c r="GS847" s="748"/>
      <c r="GT847" s="748"/>
      <c r="GU847" s="748"/>
      <c r="GV847" s="748"/>
      <c r="GW847" s="748"/>
      <c r="GX847" s="748"/>
      <c r="GY847" s="748"/>
      <c r="GZ847" s="748"/>
      <c r="HA847" s="748"/>
      <c r="HB847" s="748"/>
      <c r="HC847" s="748"/>
      <c r="HD847" s="748"/>
      <c r="HE847" s="748"/>
      <c r="HF847" s="748"/>
      <c r="HG847" s="748"/>
      <c r="HH847" s="748"/>
      <c r="HI847" s="748"/>
      <c r="HJ847" s="748"/>
      <c r="HK847" s="748"/>
      <c r="HL847" s="748"/>
      <c r="HM847" s="748"/>
      <c r="HN847" s="748"/>
      <c r="HO847" s="748"/>
      <c r="HP847" s="748"/>
      <c r="HQ847" s="748"/>
      <c r="HR847" s="748"/>
      <c r="HS847" s="748"/>
      <c r="HT847" s="748"/>
      <c r="HU847" s="748"/>
      <c r="HV847" s="748"/>
      <c r="HW847" s="748"/>
      <c r="HX847" s="748"/>
      <c r="HY847" s="748"/>
      <c r="HZ847" s="748"/>
      <c r="IA847" s="748"/>
      <c r="IB847" s="748"/>
      <c r="IC847" s="748"/>
      <c r="ID847" s="748"/>
      <c r="IE847" s="748"/>
      <c r="IF847" s="748"/>
      <c r="IG847" s="748"/>
      <c r="IH847" s="748"/>
      <c r="II847" s="748"/>
      <c r="IJ847" s="748"/>
      <c r="IK847" s="748"/>
      <c r="IL847" s="748"/>
      <c r="IM847" s="748"/>
      <c r="IN847" s="748"/>
      <c r="IO847" s="748"/>
      <c r="IP847" s="748"/>
      <c r="IQ847" s="748"/>
      <c r="IR847" s="748"/>
      <c r="IS847" s="748"/>
      <c r="IT847" s="748"/>
      <c r="IU847" s="748"/>
      <c r="IV847" s="748"/>
    </row>
    <row r="848" spans="1:257" ht="12.95" customHeight="1">
      <c r="A848" s="76" t="s">
        <v>1191</v>
      </c>
      <c r="B848" s="76"/>
      <c r="C848" s="325" t="s">
        <v>2129</v>
      </c>
      <c r="D848" s="76"/>
      <c r="E848" s="76" t="s">
        <v>1610</v>
      </c>
      <c r="F848" s="228">
        <v>22200035</v>
      </c>
      <c r="G848" s="38" t="s">
        <v>1614</v>
      </c>
      <c r="H848" s="234" t="s">
        <v>2103</v>
      </c>
      <c r="I848" s="210" t="s">
        <v>1192</v>
      </c>
      <c r="J848" s="76" t="s">
        <v>1192</v>
      </c>
      <c r="K848" s="76" t="s">
        <v>404</v>
      </c>
      <c r="L848" s="76"/>
      <c r="M848" s="536"/>
      <c r="N848" s="76">
        <v>60</v>
      </c>
      <c r="O848" s="76">
        <v>230000000</v>
      </c>
      <c r="P848" s="76" t="s">
        <v>953</v>
      </c>
      <c r="Q848" s="76" t="s">
        <v>151</v>
      </c>
      <c r="R848" s="76" t="s">
        <v>110</v>
      </c>
      <c r="S848" s="210">
        <v>230000000</v>
      </c>
      <c r="T848" s="76" t="s">
        <v>999</v>
      </c>
      <c r="U848" s="76"/>
      <c r="V848" s="76"/>
      <c r="W848" s="76"/>
      <c r="X848" s="76"/>
      <c r="Y848" s="154" t="s">
        <v>435</v>
      </c>
      <c r="Z848" s="77" t="s">
        <v>436</v>
      </c>
      <c r="AA848" s="214">
        <v>0</v>
      </c>
      <c r="AB848" s="214">
        <v>90</v>
      </c>
      <c r="AC848" s="209">
        <v>10</v>
      </c>
      <c r="AD848" s="76"/>
      <c r="AE848" s="210" t="s">
        <v>115</v>
      </c>
      <c r="AF848" s="212"/>
      <c r="AG848" s="215"/>
      <c r="AH848" s="215">
        <v>0</v>
      </c>
      <c r="AI848" s="216">
        <f>AH848*1.12</f>
        <v>0</v>
      </c>
      <c r="AJ848" s="217"/>
      <c r="AK848" s="217"/>
      <c r="AL848" s="76"/>
      <c r="AM848" s="87" t="s">
        <v>116</v>
      </c>
      <c r="AN848" s="87" t="s">
        <v>1193</v>
      </c>
      <c r="AO848" s="76" t="s">
        <v>1194</v>
      </c>
      <c r="AP848" s="76"/>
      <c r="AQ848" s="76"/>
      <c r="AR848" s="76"/>
      <c r="AS848" s="76"/>
      <c r="AT848" s="76"/>
      <c r="AU848" s="76"/>
      <c r="AV848" s="76"/>
      <c r="AW848" s="76"/>
      <c r="AX848" s="76"/>
      <c r="AY848" s="76" t="s">
        <v>1195</v>
      </c>
      <c r="AZ848" s="218"/>
      <c r="BA848" s="218"/>
      <c r="BB848" s="218"/>
      <c r="BC848" s="50">
        <v>755</v>
      </c>
      <c r="BD848" s="218"/>
      <c r="BE848" s="218"/>
      <c r="BF848" s="218"/>
      <c r="BG848" s="218"/>
      <c r="BH848" s="218"/>
      <c r="BI848" s="218"/>
      <c r="BJ848" s="218"/>
      <c r="BK848" s="218"/>
      <c r="BL848" s="218"/>
      <c r="BM848" s="218"/>
      <c r="BN848" s="218"/>
      <c r="BO848" s="218"/>
      <c r="BP848" s="218"/>
      <c r="BQ848" s="218"/>
      <c r="BR848" s="218"/>
      <c r="BS848" s="218"/>
      <c r="BT848" s="218"/>
      <c r="BU848" s="218"/>
      <c r="BV848" s="218"/>
      <c r="BW848" s="218"/>
      <c r="BX848" s="218"/>
      <c r="BY848" s="218"/>
      <c r="BZ848" s="218"/>
      <c r="CA848" s="218"/>
      <c r="CB848" s="218"/>
      <c r="CC848" s="218"/>
      <c r="CD848" s="218"/>
      <c r="CE848" s="218"/>
      <c r="CF848" s="218"/>
      <c r="CG848" s="218"/>
      <c r="CH848" s="218"/>
      <c r="CI848" s="218"/>
      <c r="CJ848" s="218"/>
      <c r="CK848" s="218"/>
      <c r="CL848" s="218"/>
      <c r="CM848" s="218"/>
      <c r="CN848" s="218"/>
      <c r="CO848" s="218"/>
      <c r="CP848" s="218"/>
      <c r="CQ848" s="218"/>
      <c r="CR848" s="218"/>
      <c r="CS848" s="218"/>
      <c r="CT848" s="218"/>
      <c r="CU848" s="218"/>
      <c r="CV848" s="218"/>
      <c r="CW848" s="218"/>
      <c r="CX848" s="218"/>
      <c r="CY848" s="218"/>
      <c r="CZ848" s="218"/>
      <c r="DA848" s="218"/>
      <c r="DB848" s="218"/>
      <c r="DC848" s="218"/>
      <c r="DD848" s="218"/>
      <c r="DE848" s="218"/>
      <c r="DF848" s="218"/>
      <c r="DG848" s="218"/>
      <c r="DH848" s="218"/>
      <c r="DI848" s="218"/>
      <c r="DJ848" s="218"/>
      <c r="DK848" s="218"/>
      <c r="DL848" s="218"/>
      <c r="DM848" s="218"/>
      <c r="DN848" s="218"/>
      <c r="DO848" s="218"/>
      <c r="DP848" s="218"/>
      <c r="DQ848" s="218"/>
      <c r="DR848" s="218"/>
      <c r="DS848" s="218"/>
      <c r="DT848" s="218"/>
      <c r="DU848" s="218"/>
      <c r="DV848" s="218"/>
      <c r="DW848" s="218"/>
      <c r="DX848" s="218"/>
      <c r="DY848" s="218"/>
      <c r="DZ848" s="218"/>
      <c r="EA848" s="218"/>
      <c r="EB848" s="218"/>
      <c r="EC848" s="218"/>
      <c r="ED848" s="218"/>
      <c r="EE848" s="218"/>
      <c r="EF848" s="218"/>
      <c r="EG848" s="218"/>
      <c r="EH848" s="218"/>
      <c r="EI848" s="218"/>
      <c r="EJ848" s="218"/>
      <c r="EK848" s="218"/>
      <c r="EL848" s="218"/>
      <c r="EM848" s="218"/>
      <c r="EN848" s="218"/>
      <c r="EO848" s="218"/>
      <c r="EP848" s="218"/>
      <c r="EQ848" s="218"/>
      <c r="ER848" s="218"/>
      <c r="ES848" s="218"/>
      <c r="ET848" s="218"/>
      <c r="EU848" s="218"/>
      <c r="EV848" s="218"/>
      <c r="EW848" s="218"/>
      <c r="EX848" s="218"/>
      <c r="EY848" s="218"/>
      <c r="EZ848" s="218"/>
      <c r="FA848" s="218"/>
      <c r="FB848" s="218"/>
      <c r="FC848" s="218"/>
      <c r="FD848" s="218"/>
      <c r="FE848" s="218"/>
      <c r="FF848" s="218"/>
      <c r="FG848" s="218"/>
      <c r="FH848" s="218"/>
      <c r="FI848" s="218"/>
      <c r="FJ848" s="218"/>
      <c r="FK848" s="218"/>
      <c r="FL848" s="218"/>
      <c r="FM848" s="218"/>
      <c r="FN848" s="218"/>
      <c r="FO848" s="218"/>
      <c r="FP848" s="218"/>
      <c r="FQ848" s="218"/>
      <c r="FR848" s="218"/>
      <c r="FS848" s="218"/>
      <c r="FT848" s="218"/>
      <c r="FU848" s="218"/>
      <c r="FV848" s="218"/>
      <c r="FW848" s="218"/>
      <c r="FX848" s="218"/>
      <c r="FY848" s="218"/>
      <c r="FZ848" s="218"/>
      <c r="GA848" s="218"/>
      <c r="GB848" s="218"/>
      <c r="GC848" s="218"/>
      <c r="GD848" s="218"/>
      <c r="GE848" s="218"/>
      <c r="GF848" s="218"/>
      <c r="GG848" s="218"/>
      <c r="GH848" s="218"/>
      <c r="GI848" s="218"/>
      <c r="GJ848" s="218"/>
      <c r="GK848" s="218"/>
      <c r="GL848" s="218"/>
      <c r="GM848" s="218"/>
      <c r="GN848" s="218"/>
      <c r="GO848" s="218"/>
      <c r="GP848" s="218"/>
      <c r="GQ848" s="218"/>
      <c r="GR848" s="218"/>
      <c r="GS848" s="218"/>
      <c r="GT848" s="218"/>
      <c r="GU848" s="218"/>
      <c r="GV848" s="218"/>
      <c r="GW848" s="218"/>
      <c r="GX848" s="218"/>
      <c r="GY848" s="218"/>
      <c r="GZ848" s="218"/>
      <c r="HA848" s="218"/>
      <c r="HB848" s="218"/>
      <c r="HC848" s="218"/>
      <c r="HD848" s="218"/>
      <c r="HE848" s="218"/>
      <c r="HF848" s="218"/>
      <c r="HG848" s="218"/>
      <c r="HH848" s="218"/>
      <c r="HI848" s="218"/>
      <c r="HJ848" s="218"/>
      <c r="HK848" s="218"/>
      <c r="HL848" s="218"/>
      <c r="HM848" s="218"/>
      <c r="HN848" s="218"/>
      <c r="HO848" s="218"/>
      <c r="HP848" s="218"/>
      <c r="HQ848" s="218"/>
      <c r="HR848" s="218"/>
      <c r="HS848" s="218"/>
      <c r="HT848" s="218"/>
      <c r="HU848" s="218"/>
      <c r="HV848" s="218"/>
      <c r="HW848" s="218"/>
      <c r="HX848" s="218"/>
      <c r="HY848" s="218"/>
      <c r="HZ848" s="218"/>
      <c r="IA848" s="218"/>
      <c r="IB848" s="218"/>
      <c r="IC848" s="218"/>
      <c r="ID848" s="218"/>
      <c r="IE848" s="218"/>
      <c r="IF848" s="218"/>
      <c r="IG848" s="218"/>
      <c r="IH848" s="218"/>
      <c r="II848" s="218"/>
      <c r="IJ848" s="218"/>
      <c r="IK848" s="218"/>
      <c r="IL848" s="218"/>
      <c r="IM848" s="218"/>
      <c r="IN848" s="218"/>
      <c r="IO848" s="218"/>
      <c r="IP848" s="218"/>
      <c r="IQ848" s="218"/>
      <c r="IR848" s="218"/>
      <c r="IS848" s="218"/>
      <c r="IT848" s="218"/>
      <c r="IU848" s="218"/>
      <c r="IV848" s="218"/>
    </row>
    <row r="849" spans="1:256" ht="12.95" customHeight="1">
      <c r="A849" s="394" t="s">
        <v>1191</v>
      </c>
      <c r="B849" s="394"/>
      <c r="C849" s="394" t="s">
        <v>2129</v>
      </c>
      <c r="D849" s="394"/>
      <c r="E849" s="394" t="s">
        <v>3923</v>
      </c>
      <c r="F849" s="358">
        <v>22200035</v>
      </c>
      <c r="G849" s="403" t="s">
        <v>1614</v>
      </c>
      <c r="H849" s="360" t="s">
        <v>2103</v>
      </c>
      <c r="I849" s="396" t="s">
        <v>1192</v>
      </c>
      <c r="J849" s="394" t="s">
        <v>1192</v>
      </c>
      <c r="K849" s="394" t="s">
        <v>404</v>
      </c>
      <c r="L849" s="394"/>
      <c r="M849" s="430"/>
      <c r="N849" s="394">
        <v>60</v>
      </c>
      <c r="O849" s="394">
        <v>230000000</v>
      </c>
      <c r="P849" s="395" t="s">
        <v>953</v>
      </c>
      <c r="Q849" s="325" t="s">
        <v>3924</v>
      </c>
      <c r="R849" s="394" t="s">
        <v>110</v>
      </c>
      <c r="S849" s="396">
        <v>230000000</v>
      </c>
      <c r="T849" s="394" t="s">
        <v>999</v>
      </c>
      <c r="U849" s="394"/>
      <c r="V849" s="394"/>
      <c r="W849" s="394"/>
      <c r="X849" s="325" t="s">
        <v>436</v>
      </c>
      <c r="Y849" s="369"/>
      <c r="Z849" s="327"/>
      <c r="AA849" s="397">
        <v>0</v>
      </c>
      <c r="AB849" s="397">
        <v>90</v>
      </c>
      <c r="AC849" s="398">
        <v>10</v>
      </c>
      <c r="AD849" s="394"/>
      <c r="AE849" s="396" t="s">
        <v>115</v>
      </c>
      <c r="AF849" s="399"/>
      <c r="AG849" s="400"/>
      <c r="AH849" s="400">
        <v>26000000</v>
      </c>
      <c r="AI849" s="401">
        <f>AH849*1.12</f>
        <v>29120000.000000004</v>
      </c>
      <c r="AJ849" s="402"/>
      <c r="AK849" s="402"/>
      <c r="AL849" s="394"/>
      <c r="AM849" s="393" t="s">
        <v>116</v>
      </c>
      <c r="AN849" s="393" t="s">
        <v>1193</v>
      </c>
      <c r="AO849" s="394" t="s">
        <v>1194</v>
      </c>
      <c r="AP849" s="394"/>
      <c r="AQ849" s="394"/>
      <c r="AR849" s="394"/>
      <c r="AS849" s="394"/>
      <c r="AT849" s="394"/>
      <c r="AU849" s="394"/>
      <c r="AV849" s="394"/>
      <c r="AW849" s="394"/>
      <c r="AX849" s="394"/>
      <c r="AY849" s="394" t="s">
        <v>1195</v>
      </c>
      <c r="AZ849" s="218"/>
      <c r="BA849" s="218"/>
      <c r="BB849" s="446" t="e">
        <f>VLOOKUP(#REF!,E1:BC846,52,0)</f>
        <v>#REF!</v>
      </c>
      <c r="BC849" s="446" t="e">
        <f>BB849+0.5</f>
        <v>#REF!</v>
      </c>
      <c r="BD849" s="218"/>
      <c r="BE849" s="218"/>
      <c r="BF849" s="218"/>
      <c r="BG849" s="218"/>
      <c r="BH849" s="218"/>
      <c r="BI849" s="218"/>
      <c r="BJ849" s="218"/>
      <c r="BK849" s="218"/>
      <c r="BL849" s="218"/>
      <c r="BM849" s="218"/>
      <c r="BN849" s="218"/>
      <c r="BO849" s="218"/>
      <c r="BP849" s="218"/>
      <c r="BQ849" s="218"/>
      <c r="BR849" s="218"/>
      <c r="BS849" s="218"/>
      <c r="BT849" s="218"/>
      <c r="BU849" s="218"/>
      <c r="BV849" s="218"/>
      <c r="BW849" s="218"/>
      <c r="BX849" s="218"/>
      <c r="BY849" s="218"/>
      <c r="BZ849" s="218"/>
      <c r="CA849" s="218"/>
      <c r="CB849" s="218"/>
      <c r="CC849" s="218"/>
      <c r="CD849" s="218"/>
      <c r="CE849" s="218"/>
      <c r="CF849" s="218"/>
      <c r="CG849" s="218"/>
      <c r="CH849" s="218"/>
      <c r="CI849" s="218"/>
      <c r="CJ849" s="218"/>
      <c r="CK849" s="218"/>
      <c r="CL849" s="218"/>
      <c r="CM849" s="218"/>
      <c r="CN849" s="218"/>
      <c r="CO849" s="218"/>
      <c r="CP849" s="218"/>
      <c r="CQ849" s="218"/>
      <c r="CR849" s="218"/>
      <c r="CS849" s="218"/>
      <c r="CT849" s="218"/>
      <c r="CU849" s="218"/>
      <c r="CV849" s="218"/>
      <c r="CW849" s="218"/>
      <c r="CX849" s="218"/>
      <c r="CY849" s="218"/>
      <c r="CZ849" s="218"/>
      <c r="DA849" s="218"/>
      <c r="DB849" s="218"/>
      <c r="DC849" s="218"/>
      <c r="DD849" s="218"/>
      <c r="DE849" s="218"/>
      <c r="DF849" s="218"/>
      <c r="DG849" s="218"/>
      <c r="DH849" s="218"/>
      <c r="DI849" s="218"/>
      <c r="DJ849" s="218"/>
      <c r="DK849" s="218"/>
      <c r="DL849" s="218"/>
      <c r="DM849" s="218"/>
      <c r="DN849" s="218"/>
      <c r="DO849" s="218"/>
      <c r="DP849" s="218"/>
      <c r="DQ849" s="218"/>
      <c r="DR849" s="218"/>
      <c r="DS849" s="218"/>
      <c r="DT849" s="218"/>
      <c r="DU849" s="218"/>
      <c r="DV849" s="218"/>
      <c r="DW849" s="218"/>
      <c r="DX849" s="218"/>
      <c r="DY849" s="218"/>
      <c r="DZ849" s="218"/>
      <c r="EA849" s="218"/>
      <c r="EB849" s="218"/>
      <c r="EC849" s="218"/>
      <c r="ED849" s="218"/>
      <c r="EE849" s="218"/>
      <c r="EF849" s="218"/>
      <c r="EG849" s="218"/>
      <c r="EH849" s="218"/>
      <c r="EI849" s="218"/>
      <c r="EJ849" s="218"/>
      <c r="EK849" s="218"/>
      <c r="EL849" s="218"/>
      <c r="EM849" s="218"/>
      <c r="EN849" s="218"/>
      <c r="EO849" s="218"/>
      <c r="EP849" s="218"/>
      <c r="EQ849" s="218"/>
      <c r="ER849" s="218"/>
      <c r="ES849" s="218"/>
      <c r="ET849" s="218"/>
      <c r="EU849" s="218"/>
      <c r="EV849" s="218"/>
      <c r="EW849" s="218"/>
      <c r="EX849" s="218"/>
      <c r="EY849" s="218"/>
      <c r="EZ849" s="218"/>
      <c r="FA849" s="218"/>
      <c r="FB849" s="218"/>
      <c r="FC849" s="218"/>
      <c r="FD849" s="218"/>
      <c r="FE849" s="218"/>
      <c r="FF849" s="218"/>
      <c r="FG849" s="218"/>
      <c r="FH849" s="218"/>
      <c r="FI849" s="218"/>
      <c r="FJ849" s="218"/>
      <c r="FK849" s="218"/>
      <c r="FL849" s="218"/>
      <c r="FM849" s="218"/>
      <c r="FN849" s="218"/>
      <c r="FO849" s="218"/>
      <c r="FP849" s="218"/>
      <c r="FQ849" s="218"/>
      <c r="FR849" s="218"/>
      <c r="FS849" s="218"/>
      <c r="FT849" s="218"/>
      <c r="FU849" s="218"/>
      <c r="FV849" s="218"/>
      <c r="FW849" s="218"/>
      <c r="FX849" s="218"/>
      <c r="FY849" s="218"/>
      <c r="FZ849" s="218"/>
      <c r="GA849" s="218"/>
      <c r="GB849" s="218"/>
      <c r="GC849" s="218"/>
      <c r="GD849" s="218"/>
      <c r="GE849" s="218"/>
      <c r="GF849" s="218"/>
      <c r="GG849" s="218"/>
      <c r="GH849" s="218"/>
      <c r="GI849" s="218"/>
      <c r="GJ849" s="218"/>
      <c r="GK849" s="218"/>
      <c r="GL849" s="218"/>
      <c r="GM849" s="218"/>
      <c r="GN849" s="218"/>
      <c r="GO849" s="218"/>
      <c r="GP849" s="218"/>
      <c r="GQ849" s="218"/>
      <c r="GR849" s="218"/>
      <c r="GS849" s="218"/>
      <c r="GT849" s="218"/>
      <c r="GU849" s="218"/>
      <c r="GV849" s="218"/>
      <c r="GW849" s="218"/>
      <c r="GX849" s="218"/>
      <c r="GY849" s="218"/>
      <c r="GZ849" s="218"/>
      <c r="HA849" s="218"/>
      <c r="HB849" s="218"/>
      <c r="HC849" s="218"/>
      <c r="HD849" s="218"/>
      <c r="HE849" s="218"/>
      <c r="HF849" s="218"/>
      <c r="HG849" s="218"/>
      <c r="HH849" s="218"/>
      <c r="HI849" s="218"/>
      <c r="HJ849" s="218"/>
      <c r="HK849" s="218"/>
      <c r="HL849" s="218"/>
      <c r="HM849" s="218"/>
      <c r="HN849" s="218"/>
      <c r="HO849" s="218"/>
      <c r="HP849" s="218"/>
      <c r="HQ849" s="218"/>
      <c r="HR849" s="218"/>
      <c r="HS849" s="218"/>
      <c r="HT849" s="218"/>
      <c r="HU849" s="218"/>
      <c r="HV849" s="218"/>
      <c r="HW849" s="218"/>
      <c r="HX849" s="218"/>
      <c r="HY849" s="218"/>
      <c r="HZ849" s="218"/>
      <c r="IA849" s="218"/>
      <c r="IB849" s="218"/>
      <c r="IC849" s="218"/>
      <c r="ID849" s="218"/>
      <c r="IE849" s="218"/>
      <c r="IF849" s="218"/>
      <c r="IG849" s="218"/>
      <c r="IH849" s="218"/>
      <c r="II849" s="218"/>
      <c r="IJ849" s="218"/>
      <c r="IK849" s="218"/>
      <c r="IL849" s="218"/>
      <c r="IM849" s="218"/>
      <c r="IN849" s="218"/>
      <c r="IO849" s="218"/>
      <c r="IP849" s="218"/>
      <c r="IQ849" s="218"/>
      <c r="IR849" s="218"/>
      <c r="IS849" s="218"/>
      <c r="IT849" s="218"/>
      <c r="IU849" s="218"/>
      <c r="IV849" s="218"/>
    </row>
    <row r="850" spans="1:256" ht="12.95" customHeight="1">
      <c r="A850" s="75" t="s">
        <v>1030</v>
      </c>
      <c r="B850" s="75"/>
      <c r="C850" s="75"/>
      <c r="D850" s="75"/>
      <c r="E850" s="77" t="s">
        <v>3780</v>
      </c>
      <c r="F850" s="75"/>
      <c r="G850" s="75"/>
      <c r="H850" s="289" t="s">
        <v>3011</v>
      </c>
      <c r="I850" s="289" t="s">
        <v>3012</v>
      </c>
      <c r="J850" s="289" t="s">
        <v>3012</v>
      </c>
      <c r="K850" s="36" t="s">
        <v>314</v>
      </c>
      <c r="L850" s="36" t="s">
        <v>315</v>
      </c>
      <c r="M850" s="77"/>
      <c r="N850" s="81" t="s">
        <v>316</v>
      </c>
      <c r="O850" s="81">
        <v>230000000</v>
      </c>
      <c r="P850" s="77" t="s">
        <v>991</v>
      </c>
      <c r="Q850" s="81" t="s">
        <v>435</v>
      </c>
      <c r="R850" s="81" t="s">
        <v>110</v>
      </c>
      <c r="S850" s="81">
        <v>230000000</v>
      </c>
      <c r="T850" s="77" t="s">
        <v>3013</v>
      </c>
      <c r="U850" s="81"/>
      <c r="V850" s="88"/>
      <c r="W850" s="81"/>
      <c r="X850" s="81" t="s">
        <v>436</v>
      </c>
      <c r="Y850" s="81"/>
      <c r="Z850" s="81"/>
      <c r="AA850" s="81" t="s">
        <v>106</v>
      </c>
      <c r="AB850" s="81" t="s">
        <v>316</v>
      </c>
      <c r="AC850" s="125">
        <v>0</v>
      </c>
      <c r="AD850" s="88"/>
      <c r="AE850" s="88" t="s">
        <v>115</v>
      </c>
      <c r="AF850" s="88"/>
      <c r="AG850" s="88"/>
      <c r="AH850" s="83">
        <v>36712260</v>
      </c>
      <c r="AI850" s="83">
        <v>41117731.200000003</v>
      </c>
      <c r="AJ850" s="84"/>
      <c r="AK850" s="84"/>
      <c r="AL850" s="84"/>
      <c r="AM850" s="290" t="s">
        <v>116</v>
      </c>
      <c r="AN850" s="77" t="s">
        <v>3014</v>
      </c>
      <c r="AO850" s="88" t="s">
        <v>3015</v>
      </c>
      <c r="AP850" s="75"/>
      <c r="AQ850" s="75"/>
      <c r="AR850" s="75"/>
      <c r="AS850" s="75"/>
      <c r="AT850" s="75"/>
      <c r="AU850" s="75"/>
      <c r="AV850" s="75"/>
      <c r="AW850" s="75"/>
      <c r="AX850" s="75"/>
      <c r="AY850" s="75"/>
      <c r="BC850" s="50">
        <v>756</v>
      </c>
    </row>
    <row r="851" spans="1:256" ht="12.95" customHeight="1">
      <c r="A851" s="75" t="s">
        <v>1030</v>
      </c>
      <c r="B851" s="75"/>
      <c r="C851" s="75"/>
      <c r="D851" s="75"/>
      <c r="E851" s="77" t="s">
        <v>1583</v>
      </c>
      <c r="F851" s="75"/>
      <c r="G851" s="75"/>
      <c r="H851" s="226" t="s">
        <v>3016</v>
      </c>
      <c r="I851" s="289" t="s">
        <v>3017</v>
      </c>
      <c r="J851" s="289" t="s">
        <v>3017</v>
      </c>
      <c r="K851" s="77" t="s">
        <v>150</v>
      </c>
      <c r="L851" s="77"/>
      <c r="M851" s="77"/>
      <c r="N851" s="81" t="s">
        <v>316</v>
      </c>
      <c r="O851" s="81">
        <v>230000000</v>
      </c>
      <c r="P851" s="77" t="s">
        <v>991</v>
      </c>
      <c r="Q851" s="81" t="s">
        <v>2156</v>
      </c>
      <c r="R851" s="81" t="s">
        <v>110</v>
      </c>
      <c r="S851" s="81">
        <v>230000000</v>
      </c>
      <c r="T851" s="77" t="s">
        <v>3013</v>
      </c>
      <c r="U851" s="81"/>
      <c r="V851" s="88"/>
      <c r="W851" s="81"/>
      <c r="X851" s="81" t="s">
        <v>436</v>
      </c>
      <c r="Y851" s="81"/>
      <c r="Z851" s="81"/>
      <c r="AA851" s="81" t="s">
        <v>106</v>
      </c>
      <c r="AB851" s="81" t="s">
        <v>316</v>
      </c>
      <c r="AC851" s="125">
        <v>0</v>
      </c>
      <c r="AD851" s="88"/>
      <c r="AE851" s="88" t="s">
        <v>115</v>
      </c>
      <c r="AF851" s="88"/>
      <c r="AG851" s="88"/>
      <c r="AH851" s="83">
        <v>136000000</v>
      </c>
      <c r="AI851" s="83">
        <v>152320000</v>
      </c>
      <c r="AJ851" s="84"/>
      <c r="AK851" s="84"/>
      <c r="AL851" s="84"/>
      <c r="AM851" s="290" t="s">
        <v>116</v>
      </c>
      <c r="AN851" s="75" t="s">
        <v>3018</v>
      </c>
      <c r="AO851" s="78" t="s">
        <v>3019</v>
      </c>
      <c r="AP851" s="75"/>
      <c r="AQ851" s="75"/>
      <c r="AR851" s="75"/>
      <c r="AS851" s="75"/>
      <c r="AT851" s="75"/>
      <c r="AU851" s="75"/>
      <c r="AV851" s="75"/>
      <c r="AW851" s="75"/>
      <c r="AX851" s="75"/>
      <c r="AY851" s="75"/>
      <c r="BC851" s="50">
        <v>757</v>
      </c>
    </row>
    <row r="852" spans="1:256" ht="12.95" customHeight="1">
      <c r="A852" s="75" t="s">
        <v>1030</v>
      </c>
      <c r="B852" s="75"/>
      <c r="C852" s="75" t="s">
        <v>2095</v>
      </c>
      <c r="D852" s="75"/>
      <c r="E852" s="77" t="s">
        <v>3781</v>
      </c>
      <c r="F852" s="75"/>
      <c r="G852" s="75"/>
      <c r="H852" s="77" t="s">
        <v>3020</v>
      </c>
      <c r="I852" s="77" t="s">
        <v>3021</v>
      </c>
      <c r="J852" s="77" t="s">
        <v>1070</v>
      </c>
      <c r="K852" s="77" t="s">
        <v>150</v>
      </c>
      <c r="L852" s="77"/>
      <c r="M852" s="77"/>
      <c r="N852" s="81" t="s">
        <v>316</v>
      </c>
      <c r="O852" s="81">
        <v>230000000</v>
      </c>
      <c r="P852" s="77" t="s">
        <v>991</v>
      </c>
      <c r="Q852" s="81" t="s">
        <v>2156</v>
      </c>
      <c r="R852" s="81" t="s">
        <v>110</v>
      </c>
      <c r="S852" s="81">
        <v>230000000</v>
      </c>
      <c r="T852" s="77" t="s">
        <v>3013</v>
      </c>
      <c r="U852" s="81"/>
      <c r="V852" s="88"/>
      <c r="W852" s="81"/>
      <c r="X852" s="81" t="s">
        <v>436</v>
      </c>
      <c r="Y852" s="81"/>
      <c r="Z852" s="81"/>
      <c r="AA852" s="81" t="s">
        <v>106</v>
      </c>
      <c r="AB852" s="81" t="s">
        <v>285</v>
      </c>
      <c r="AC852" s="125">
        <v>10</v>
      </c>
      <c r="AD852" s="88"/>
      <c r="AE852" s="88" t="s">
        <v>115</v>
      </c>
      <c r="AF852" s="88"/>
      <c r="AG852" s="88"/>
      <c r="AH852" s="83">
        <v>153000000</v>
      </c>
      <c r="AI852" s="83">
        <v>171360000.00000003</v>
      </c>
      <c r="AJ852" s="84"/>
      <c r="AK852" s="84"/>
      <c r="AL852" s="84"/>
      <c r="AM852" s="290" t="s">
        <v>116</v>
      </c>
      <c r="AN852" s="75" t="s">
        <v>3022</v>
      </c>
      <c r="AO852" s="292" t="s">
        <v>3023</v>
      </c>
      <c r="AP852" s="669"/>
      <c r="AQ852" s="78"/>
      <c r="AR852" s="78"/>
      <c r="AS852" s="78"/>
      <c r="AT852" s="78"/>
      <c r="AU852" s="78"/>
      <c r="AV852" s="78"/>
      <c r="AW852" s="78"/>
      <c r="AX852" s="78"/>
      <c r="AY852" s="75"/>
      <c r="BC852" s="50">
        <v>758</v>
      </c>
    </row>
    <row r="853" spans="1:256" ht="12.95" customHeight="1">
      <c r="A853" s="75" t="s">
        <v>1030</v>
      </c>
      <c r="B853" s="75"/>
      <c r="C853" s="75"/>
      <c r="D853" s="75"/>
      <c r="E853" s="77" t="s">
        <v>3782</v>
      </c>
      <c r="F853" s="75"/>
      <c r="G853" s="75"/>
      <c r="H853" s="289" t="s">
        <v>3024</v>
      </c>
      <c r="I853" s="289" t="s">
        <v>3025</v>
      </c>
      <c r="J853" s="289" t="s">
        <v>3026</v>
      </c>
      <c r="K853" s="77" t="s">
        <v>603</v>
      </c>
      <c r="L853" s="77" t="s">
        <v>3027</v>
      </c>
      <c r="M853" s="77"/>
      <c r="N853" s="81" t="s">
        <v>316</v>
      </c>
      <c r="O853" s="81">
        <v>230000000</v>
      </c>
      <c r="P853" s="77" t="s">
        <v>991</v>
      </c>
      <c r="Q853" s="81" t="s">
        <v>1094</v>
      </c>
      <c r="R853" s="81" t="s">
        <v>110</v>
      </c>
      <c r="S853" s="81">
        <v>230000000</v>
      </c>
      <c r="T853" s="77" t="s">
        <v>3013</v>
      </c>
      <c r="U853" s="81"/>
      <c r="V853" s="88"/>
      <c r="W853" s="81"/>
      <c r="X853" s="81"/>
      <c r="Y853" s="81" t="s">
        <v>435</v>
      </c>
      <c r="Z853" s="81" t="s">
        <v>436</v>
      </c>
      <c r="AA853" s="81" t="s">
        <v>106</v>
      </c>
      <c r="AB853" s="81" t="s">
        <v>285</v>
      </c>
      <c r="AC853" s="125">
        <v>10</v>
      </c>
      <c r="AD853" s="88"/>
      <c r="AE853" s="88" t="s">
        <v>115</v>
      </c>
      <c r="AF853" s="88"/>
      <c r="AG853" s="88"/>
      <c r="AH853" s="83">
        <v>1751621020</v>
      </c>
      <c r="AI853" s="83">
        <v>1961815542.4000001</v>
      </c>
      <c r="AJ853" s="84"/>
      <c r="AK853" s="84"/>
      <c r="AL853" s="84"/>
      <c r="AM853" s="290" t="s">
        <v>116</v>
      </c>
      <c r="AN853" s="75" t="s">
        <v>3028</v>
      </c>
      <c r="AO853" s="78" t="s">
        <v>3029</v>
      </c>
      <c r="AP853" s="75"/>
      <c r="AQ853" s="75"/>
      <c r="AR853" s="75"/>
      <c r="AS853" s="75"/>
      <c r="AT853" s="75"/>
      <c r="AU853" s="75"/>
      <c r="AV853" s="75"/>
      <c r="AW853" s="75"/>
      <c r="AX853" s="75"/>
      <c r="AY853" s="75"/>
      <c r="BC853" s="50">
        <v>759</v>
      </c>
    </row>
    <row r="854" spans="1:256" ht="12.95" customHeight="1">
      <c r="A854" s="75" t="s">
        <v>1030</v>
      </c>
      <c r="B854" s="140"/>
      <c r="C854" s="140"/>
      <c r="D854" s="140"/>
      <c r="E854" s="140" t="s">
        <v>3783</v>
      </c>
      <c r="F854" s="140"/>
      <c r="G854" s="140"/>
      <c r="H854" s="128" t="s">
        <v>3030</v>
      </c>
      <c r="I854" s="128" t="s">
        <v>3031</v>
      </c>
      <c r="J854" s="128" t="s">
        <v>3031</v>
      </c>
      <c r="K854" s="36" t="s">
        <v>314</v>
      </c>
      <c r="L854" s="36" t="s">
        <v>315</v>
      </c>
      <c r="M854" s="140"/>
      <c r="N854" s="81" t="s">
        <v>316</v>
      </c>
      <c r="O854" s="81">
        <v>230000000</v>
      </c>
      <c r="P854" s="77" t="s">
        <v>991</v>
      </c>
      <c r="Q854" s="81" t="s">
        <v>2156</v>
      </c>
      <c r="R854" s="81" t="s">
        <v>110</v>
      </c>
      <c r="S854" s="81">
        <v>230000000</v>
      </c>
      <c r="T854" s="77" t="s">
        <v>3013</v>
      </c>
      <c r="U854" s="81"/>
      <c r="V854" s="88"/>
      <c r="W854" s="81"/>
      <c r="X854" s="81" t="s">
        <v>436</v>
      </c>
      <c r="Y854" s="81"/>
      <c r="Z854" s="81"/>
      <c r="AA854" s="81" t="s">
        <v>106</v>
      </c>
      <c r="AB854" s="81" t="s">
        <v>316</v>
      </c>
      <c r="AC854" s="125">
        <v>0</v>
      </c>
      <c r="AD854" s="88"/>
      <c r="AE854" s="293" t="s">
        <v>115</v>
      </c>
      <c r="AF854" s="293"/>
      <c r="AG854" s="293"/>
      <c r="AH854" s="294">
        <v>14108376</v>
      </c>
      <c r="AI854" s="83">
        <v>15801381.120000001</v>
      </c>
      <c r="AJ854" s="140"/>
      <c r="AK854" s="140"/>
      <c r="AL854" s="140"/>
      <c r="AM854" s="290" t="s">
        <v>116</v>
      </c>
      <c r="AN854" s="77" t="s">
        <v>3032</v>
      </c>
      <c r="AO854" s="154" t="s">
        <v>3033</v>
      </c>
      <c r="AP854" s="140"/>
      <c r="AQ854" s="140"/>
      <c r="AR854" s="140"/>
      <c r="AS854" s="140"/>
      <c r="AT854" s="140"/>
      <c r="AU854" s="140"/>
      <c r="AV854" s="140"/>
      <c r="AW854" s="140"/>
      <c r="AX854" s="140"/>
      <c r="AY854" s="140"/>
      <c r="BC854" s="50">
        <v>760</v>
      </c>
    </row>
    <row r="855" spans="1:256" ht="12.95" customHeight="1">
      <c r="A855" s="75" t="s">
        <v>1030</v>
      </c>
      <c r="B855" s="140"/>
      <c r="C855" s="140"/>
      <c r="D855" s="140"/>
      <c r="E855" s="140" t="s">
        <v>3784</v>
      </c>
      <c r="F855" s="140"/>
      <c r="G855" s="140"/>
      <c r="H855" s="128" t="s">
        <v>3011</v>
      </c>
      <c r="I855" s="128" t="s">
        <v>3012</v>
      </c>
      <c r="J855" s="128" t="s">
        <v>3012</v>
      </c>
      <c r="K855" s="140" t="s">
        <v>603</v>
      </c>
      <c r="L855" s="77" t="s">
        <v>3027</v>
      </c>
      <c r="M855" s="140"/>
      <c r="N855" s="81" t="s">
        <v>316</v>
      </c>
      <c r="O855" s="81">
        <v>230000000</v>
      </c>
      <c r="P855" s="77" t="s">
        <v>991</v>
      </c>
      <c r="Q855" s="81" t="s">
        <v>1094</v>
      </c>
      <c r="R855" s="81" t="s">
        <v>110</v>
      </c>
      <c r="S855" s="81">
        <v>230000000</v>
      </c>
      <c r="T855" s="77" t="s">
        <v>3013</v>
      </c>
      <c r="U855" s="81"/>
      <c r="V855" s="88"/>
      <c r="W855" s="81"/>
      <c r="X855" s="81"/>
      <c r="Y855" s="81" t="s">
        <v>435</v>
      </c>
      <c r="Z855" s="81" t="s">
        <v>436</v>
      </c>
      <c r="AA855" s="81" t="s">
        <v>106</v>
      </c>
      <c r="AB855" s="81" t="s">
        <v>3034</v>
      </c>
      <c r="AC855" s="125">
        <v>50</v>
      </c>
      <c r="AD855" s="88"/>
      <c r="AE855" s="293" t="s">
        <v>115</v>
      </c>
      <c r="AF855" s="293"/>
      <c r="AG855" s="293"/>
      <c r="AH855" s="296">
        <v>237636470</v>
      </c>
      <c r="AI855" s="83">
        <v>266152846.40000004</v>
      </c>
      <c r="AJ855" s="140"/>
      <c r="AK855" s="140"/>
      <c r="AL855" s="140"/>
      <c r="AM855" s="290" t="s">
        <v>116</v>
      </c>
      <c r="AN855" s="77" t="s">
        <v>3035</v>
      </c>
      <c r="AO855" s="88" t="s">
        <v>3036</v>
      </c>
      <c r="AP855" s="140"/>
      <c r="AQ855" s="140"/>
      <c r="AR855" s="140"/>
      <c r="AS855" s="140"/>
      <c r="AT855" s="140"/>
      <c r="AU855" s="140"/>
      <c r="AV855" s="140"/>
      <c r="AW855" s="140"/>
      <c r="AX855" s="140"/>
      <c r="AY855" s="140"/>
      <c r="BC855" s="50">
        <v>761</v>
      </c>
    </row>
    <row r="856" spans="1:256" ht="12.95" customHeight="1">
      <c r="A856" s="75" t="s">
        <v>1030</v>
      </c>
      <c r="B856" s="140"/>
      <c r="C856" s="140"/>
      <c r="D856" s="140"/>
      <c r="E856" s="140" t="s">
        <v>3785</v>
      </c>
      <c r="F856" s="140"/>
      <c r="G856" s="140"/>
      <c r="H856" s="289" t="s">
        <v>3011</v>
      </c>
      <c r="I856" s="289" t="s">
        <v>3012</v>
      </c>
      <c r="J856" s="289" t="s">
        <v>3012</v>
      </c>
      <c r="K856" s="36" t="s">
        <v>314</v>
      </c>
      <c r="L856" s="36" t="s">
        <v>315</v>
      </c>
      <c r="M856" s="140"/>
      <c r="N856" s="81" t="s">
        <v>316</v>
      </c>
      <c r="O856" s="81">
        <v>230000000</v>
      </c>
      <c r="P856" s="77" t="s">
        <v>991</v>
      </c>
      <c r="Q856" s="81" t="s">
        <v>435</v>
      </c>
      <c r="R856" s="81" t="s">
        <v>110</v>
      </c>
      <c r="S856" s="81">
        <v>230000000</v>
      </c>
      <c r="T856" s="77" t="s">
        <v>3013</v>
      </c>
      <c r="U856" s="81"/>
      <c r="V856" s="88"/>
      <c r="W856" s="81"/>
      <c r="X856" s="81" t="s">
        <v>436</v>
      </c>
      <c r="Y856" s="81"/>
      <c r="Z856" s="81"/>
      <c r="AA856" s="81" t="s">
        <v>106</v>
      </c>
      <c r="AB856" s="81" t="s">
        <v>316</v>
      </c>
      <c r="AC856" s="125">
        <v>0</v>
      </c>
      <c r="AD856" s="88"/>
      <c r="AE856" s="293" t="s">
        <v>115</v>
      </c>
      <c r="AF856" s="293"/>
      <c r="AG856" s="293"/>
      <c r="AH856" s="294">
        <v>59052501</v>
      </c>
      <c r="AI856" s="297">
        <v>66138801.120000005</v>
      </c>
      <c r="AJ856" s="140"/>
      <c r="AK856" s="140"/>
      <c r="AL856" s="140"/>
      <c r="AM856" s="290" t="s">
        <v>116</v>
      </c>
      <c r="AN856" s="298" t="s">
        <v>3037</v>
      </c>
      <c r="AO856" s="293" t="s">
        <v>3038</v>
      </c>
      <c r="AP856" s="140"/>
      <c r="AQ856" s="140"/>
      <c r="AR856" s="140"/>
      <c r="AS856" s="140"/>
      <c r="AT856" s="140"/>
      <c r="AU856" s="140"/>
      <c r="AV856" s="140"/>
      <c r="AW856" s="140"/>
      <c r="AX856" s="140"/>
      <c r="AY856" s="140"/>
      <c r="BC856" s="50">
        <v>762</v>
      </c>
    </row>
    <row r="857" spans="1:256" ht="12.95" customHeight="1">
      <c r="A857" s="75" t="s">
        <v>1030</v>
      </c>
      <c r="B857" s="140"/>
      <c r="C857" s="140"/>
      <c r="D857" s="140"/>
      <c r="E857" s="140" t="s">
        <v>3786</v>
      </c>
      <c r="F857" s="140"/>
      <c r="G857" s="140"/>
      <c r="H857" s="289" t="s">
        <v>3011</v>
      </c>
      <c r="I857" s="289" t="s">
        <v>3012</v>
      </c>
      <c r="J857" s="289" t="s">
        <v>3012</v>
      </c>
      <c r="K857" s="36" t="s">
        <v>314</v>
      </c>
      <c r="L857" s="36" t="s">
        <v>315</v>
      </c>
      <c r="M857" s="140"/>
      <c r="N857" s="81" t="s">
        <v>316</v>
      </c>
      <c r="O857" s="81">
        <v>230000000</v>
      </c>
      <c r="P857" s="77" t="s">
        <v>991</v>
      </c>
      <c r="Q857" s="81" t="s">
        <v>2156</v>
      </c>
      <c r="R857" s="81" t="s">
        <v>110</v>
      </c>
      <c r="S857" s="81">
        <v>230000000</v>
      </c>
      <c r="T857" s="77" t="s">
        <v>3013</v>
      </c>
      <c r="U857" s="81"/>
      <c r="V857" s="88"/>
      <c r="W857" s="81"/>
      <c r="X857" s="81" t="s">
        <v>436</v>
      </c>
      <c r="Y857" s="81"/>
      <c r="Z857" s="81"/>
      <c r="AA857" s="81" t="s">
        <v>106</v>
      </c>
      <c r="AB857" s="81" t="s">
        <v>316</v>
      </c>
      <c r="AC857" s="125">
        <v>0</v>
      </c>
      <c r="AD857" s="88"/>
      <c r="AE857" s="293" t="s">
        <v>115</v>
      </c>
      <c r="AF857" s="293"/>
      <c r="AG857" s="293"/>
      <c r="AH857" s="302">
        <v>201000000</v>
      </c>
      <c r="AI857" s="83">
        <v>225120000.00000003</v>
      </c>
      <c r="AJ857" s="140"/>
      <c r="AK857" s="140"/>
      <c r="AL857" s="140"/>
      <c r="AM857" s="290" t="s">
        <v>116</v>
      </c>
      <c r="AN857" s="77" t="s">
        <v>3039</v>
      </c>
      <c r="AO857" s="88" t="s">
        <v>3040</v>
      </c>
      <c r="AP857" s="140"/>
      <c r="AQ857" s="140"/>
      <c r="AR857" s="140"/>
      <c r="AS857" s="140"/>
      <c r="AT857" s="140"/>
      <c r="AU857" s="140"/>
      <c r="AV857" s="140"/>
      <c r="AW857" s="140"/>
      <c r="AX857" s="140"/>
      <c r="AY857" s="140"/>
      <c r="BC857" s="50">
        <v>763</v>
      </c>
    </row>
    <row r="858" spans="1:256" ht="12.95" customHeight="1">
      <c r="A858" s="75" t="s">
        <v>1030</v>
      </c>
      <c r="B858" s="140"/>
      <c r="C858" s="140"/>
      <c r="D858" s="140"/>
      <c r="E858" s="140" t="s">
        <v>3787</v>
      </c>
      <c r="F858" s="140"/>
      <c r="G858" s="140"/>
      <c r="H858" s="303" t="s">
        <v>3030</v>
      </c>
      <c r="I858" s="289" t="s">
        <v>3031</v>
      </c>
      <c r="J858" s="289" t="s">
        <v>3031</v>
      </c>
      <c r="K858" s="36" t="s">
        <v>314</v>
      </c>
      <c r="L858" s="36" t="s">
        <v>315</v>
      </c>
      <c r="M858" s="140"/>
      <c r="N858" s="81" t="s">
        <v>316</v>
      </c>
      <c r="O858" s="81">
        <v>230000000</v>
      </c>
      <c r="P858" s="77" t="s">
        <v>991</v>
      </c>
      <c r="Q858" s="81" t="s">
        <v>2156</v>
      </c>
      <c r="R858" s="81" t="s">
        <v>110</v>
      </c>
      <c r="S858" s="81">
        <v>230000000</v>
      </c>
      <c r="T858" s="77" t="s">
        <v>3013</v>
      </c>
      <c r="U858" s="81"/>
      <c r="V858" s="88"/>
      <c r="W858" s="81"/>
      <c r="X858" s="81" t="s">
        <v>436</v>
      </c>
      <c r="Y858" s="81"/>
      <c r="Z858" s="81"/>
      <c r="AA858" s="81" t="s">
        <v>106</v>
      </c>
      <c r="AB858" s="81" t="s">
        <v>316</v>
      </c>
      <c r="AC858" s="125">
        <v>0</v>
      </c>
      <c r="AD858" s="88"/>
      <c r="AE858" s="293" t="s">
        <v>115</v>
      </c>
      <c r="AF858" s="293"/>
      <c r="AG858" s="293"/>
      <c r="AH858" s="302">
        <v>34921998</v>
      </c>
      <c r="AI858" s="83">
        <v>39112637.760000005</v>
      </c>
      <c r="AJ858" s="140"/>
      <c r="AK858" s="140"/>
      <c r="AL858" s="140"/>
      <c r="AM858" s="290" t="s">
        <v>116</v>
      </c>
      <c r="AN858" s="140" t="s">
        <v>3041</v>
      </c>
      <c r="AO858" s="293" t="s">
        <v>3042</v>
      </c>
      <c r="AP858" s="140"/>
      <c r="AQ858" s="140"/>
      <c r="AR858" s="140"/>
      <c r="AS858" s="140"/>
      <c r="AT858" s="140"/>
      <c r="AU858" s="140"/>
      <c r="AV858" s="140"/>
      <c r="AW858" s="140"/>
      <c r="AX858" s="140"/>
      <c r="AY858" s="140"/>
      <c r="BC858" s="50">
        <v>764</v>
      </c>
    </row>
    <row r="859" spans="1:256" ht="12.95" customHeight="1">
      <c r="A859" s="304" t="s">
        <v>3043</v>
      </c>
      <c r="B859" s="124"/>
      <c r="C859" s="124"/>
      <c r="D859" s="124"/>
      <c r="E859" s="124" t="s">
        <v>1608</v>
      </c>
      <c r="F859" s="124"/>
      <c r="G859" s="124"/>
      <c r="H859" s="502" t="s">
        <v>3044</v>
      </c>
      <c r="I859" s="502" t="s">
        <v>3045</v>
      </c>
      <c r="J859" s="502" t="s">
        <v>3045</v>
      </c>
      <c r="K859" s="311" t="s">
        <v>104</v>
      </c>
      <c r="L859" s="311"/>
      <c r="M859" s="124"/>
      <c r="N859" s="145">
        <v>80</v>
      </c>
      <c r="O859" s="145">
        <v>230000000</v>
      </c>
      <c r="P859" s="144" t="s">
        <v>953</v>
      </c>
      <c r="Q859" s="145" t="s">
        <v>2140</v>
      </c>
      <c r="R859" s="145" t="s">
        <v>110</v>
      </c>
      <c r="S859" s="145">
        <v>230000000</v>
      </c>
      <c r="T859" s="144" t="s">
        <v>3046</v>
      </c>
      <c r="U859" s="145"/>
      <c r="V859" s="308"/>
      <c r="W859" s="145"/>
      <c r="X859" s="145" t="s">
        <v>436</v>
      </c>
      <c r="Y859" s="145"/>
      <c r="Z859" s="145"/>
      <c r="AA859" s="145">
        <v>0</v>
      </c>
      <c r="AB859" s="145">
        <v>90</v>
      </c>
      <c r="AC859" s="145">
        <v>10</v>
      </c>
      <c r="AD859" s="308"/>
      <c r="AE859" s="309" t="s">
        <v>115</v>
      </c>
      <c r="AF859" s="309">
        <v>6</v>
      </c>
      <c r="AG859" s="309">
        <v>525000</v>
      </c>
      <c r="AH859" s="310">
        <v>3150000</v>
      </c>
      <c r="AI859" s="310">
        <v>3528000.0000000005</v>
      </c>
      <c r="AJ859" s="124"/>
      <c r="AK859" s="124"/>
      <c r="AL859" s="124"/>
      <c r="AM859" s="124" t="s">
        <v>116</v>
      </c>
      <c r="AN859" s="77" t="s">
        <v>3047</v>
      </c>
      <c r="AO859" s="77" t="s">
        <v>3048</v>
      </c>
      <c r="AP859" s="124"/>
      <c r="AQ859" s="124"/>
      <c r="AR859" s="124"/>
      <c r="AS859" s="124"/>
      <c r="AT859" s="124"/>
      <c r="AU859" s="124"/>
      <c r="AV859" s="124"/>
      <c r="AW859" s="124"/>
      <c r="AX859" s="124"/>
      <c r="AY859" s="124"/>
      <c r="BC859" s="50">
        <v>765</v>
      </c>
    </row>
    <row r="860" spans="1:256" ht="12.95" customHeight="1">
      <c r="A860" s="304" t="s">
        <v>3043</v>
      </c>
      <c r="B860" s="124"/>
      <c r="C860" s="124"/>
      <c r="D860" s="124"/>
      <c r="E860" s="124" t="s">
        <v>1609</v>
      </c>
      <c r="F860" s="124"/>
      <c r="G860" s="124"/>
      <c r="H860" s="128" t="s">
        <v>3044</v>
      </c>
      <c r="I860" s="77" t="s">
        <v>3045</v>
      </c>
      <c r="J860" s="77" t="s">
        <v>3045</v>
      </c>
      <c r="K860" s="311" t="s">
        <v>104</v>
      </c>
      <c r="L860" s="311"/>
      <c r="M860" s="124"/>
      <c r="N860" s="145">
        <v>50</v>
      </c>
      <c r="O860" s="145">
        <v>230000000</v>
      </c>
      <c r="P860" s="144" t="s">
        <v>953</v>
      </c>
      <c r="Q860" s="145" t="s">
        <v>2140</v>
      </c>
      <c r="R860" s="145" t="s">
        <v>110</v>
      </c>
      <c r="S860" s="145">
        <v>230000000</v>
      </c>
      <c r="T860" s="144" t="s">
        <v>3049</v>
      </c>
      <c r="U860" s="145"/>
      <c r="V860" s="308"/>
      <c r="W860" s="145"/>
      <c r="X860" s="145" t="s">
        <v>436</v>
      </c>
      <c r="Y860" s="145"/>
      <c r="Z860" s="145"/>
      <c r="AA860" s="145">
        <v>0</v>
      </c>
      <c r="AB860" s="145">
        <v>90</v>
      </c>
      <c r="AC860" s="145">
        <v>10</v>
      </c>
      <c r="AD860" s="308"/>
      <c r="AE860" s="309" t="s">
        <v>115</v>
      </c>
      <c r="AF860" s="309">
        <v>1</v>
      </c>
      <c r="AG860" s="309">
        <v>4980000</v>
      </c>
      <c r="AH860" s="310">
        <v>4980000</v>
      </c>
      <c r="AI860" s="312">
        <v>5577600.0000000009</v>
      </c>
      <c r="AJ860" s="124"/>
      <c r="AK860" s="124"/>
      <c r="AL860" s="124"/>
      <c r="AM860" s="124" t="s">
        <v>116</v>
      </c>
      <c r="AN860" s="77" t="s">
        <v>3050</v>
      </c>
      <c r="AO860" s="77" t="s">
        <v>3051</v>
      </c>
      <c r="AP860" s="124"/>
      <c r="AQ860" s="124"/>
      <c r="AR860" s="124"/>
      <c r="AS860" s="124"/>
      <c r="AT860" s="124"/>
      <c r="AU860" s="124"/>
      <c r="AV860" s="124"/>
      <c r="AW860" s="124"/>
      <c r="AX860" s="124"/>
      <c r="AY860" s="124"/>
      <c r="BC860" s="50">
        <v>766</v>
      </c>
    </row>
    <row r="861" spans="1:256" ht="12.95" customHeight="1">
      <c r="A861" s="93" t="s">
        <v>3052</v>
      </c>
      <c r="B861" s="124"/>
      <c r="C861" s="124"/>
      <c r="D861" s="124"/>
      <c r="E861" s="124" t="s">
        <v>1603</v>
      </c>
      <c r="F861" s="124"/>
      <c r="G861" s="304"/>
      <c r="H861" s="128" t="s">
        <v>3053</v>
      </c>
      <c r="I861" s="128" t="s">
        <v>3054</v>
      </c>
      <c r="J861" s="128" t="s">
        <v>3055</v>
      </c>
      <c r="K861" s="304" t="s">
        <v>150</v>
      </c>
      <c r="L861" s="304"/>
      <c r="M861" s="304"/>
      <c r="N861" s="145">
        <v>45</v>
      </c>
      <c r="O861" s="145">
        <v>230000000</v>
      </c>
      <c r="P861" s="144" t="s">
        <v>953</v>
      </c>
      <c r="Q861" s="145" t="s">
        <v>435</v>
      </c>
      <c r="R861" s="145" t="s">
        <v>110</v>
      </c>
      <c r="S861" s="145">
        <v>230000000</v>
      </c>
      <c r="T861" s="144" t="s">
        <v>958</v>
      </c>
      <c r="U861" s="145"/>
      <c r="V861" s="308"/>
      <c r="W861" s="145"/>
      <c r="X861" s="145" t="s">
        <v>436</v>
      </c>
      <c r="Y861" s="145"/>
      <c r="Z861" s="145"/>
      <c r="AA861" s="145">
        <v>0</v>
      </c>
      <c r="AB861" s="145">
        <v>90</v>
      </c>
      <c r="AC861" s="145">
        <v>10</v>
      </c>
      <c r="AD861" s="308"/>
      <c r="AE861" s="88" t="s">
        <v>115</v>
      </c>
      <c r="AF861" s="309"/>
      <c r="AG861" s="309"/>
      <c r="AH861" s="313">
        <v>21216000</v>
      </c>
      <c r="AI861" s="312">
        <v>23761920.000000004</v>
      </c>
      <c r="AJ861" s="304"/>
      <c r="AK861" s="304"/>
      <c r="AL861" s="304"/>
      <c r="AM861" s="304" t="s">
        <v>116</v>
      </c>
      <c r="AN861" s="77" t="s">
        <v>3056</v>
      </c>
      <c r="AO861" s="304" t="s">
        <v>3057</v>
      </c>
      <c r="AP861" s="304"/>
      <c r="AQ861" s="304"/>
      <c r="AR861" s="304"/>
      <c r="AS861" s="304"/>
      <c r="AT861" s="304"/>
      <c r="AU861" s="304"/>
      <c r="AV861" s="304"/>
      <c r="AW861" s="304"/>
      <c r="AX861" s="304"/>
      <c r="AY861" s="304"/>
      <c r="BC861" s="50">
        <v>767</v>
      </c>
    </row>
    <row r="862" spans="1:256" ht="12.95" customHeight="1">
      <c r="A862" s="93" t="s">
        <v>3052</v>
      </c>
      <c r="B862" s="124"/>
      <c r="C862" s="124"/>
      <c r="D862" s="124"/>
      <c r="E862" s="124" t="s">
        <v>1602</v>
      </c>
      <c r="F862" s="124"/>
      <c r="G862" s="304"/>
      <c r="H862" s="304" t="s">
        <v>3053</v>
      </c>
      <c r="I862" s="304" t="s">
        <v>3054</v>
      </c>
      <c r="J862" s="304" t="s">
        <v>3055</v>
      </c>
      <c r="K862" s="304" t="s">
        <v>150</v>
      </c>
      <c r="L862" s="304"/>
      <c r="M862" s="304"/>
      <c r="N862" s="125">
        <v>45</v>
      </c>
      <c r="O862" s="125">
        <v>230000000</v>
      </c>
      <c r="P862" s="304" t="s">
        <v>953</v>
      </c>
      <c r="Q862" s="125" t="s">
        <v>435</v>
      </c>
      <c r="R862" s="125" t="s">
        <v>110</v>
      </c>
      <c r="S862" s="125">
        <v>230000000</v>
      </c>
      <c r="T862" s="304" t="s">
        <v>958</v>
      </c>
      <c r="U862" s="125"/>
      <c r="V862" s="309"/>
      <c r="W862" s="125"/>
      <c r="X862" s="125" t="s">
        <v>436</v>
      </c>
      <c r="Y862" s="125"/>
      <c r="Z862" s="125"/>
      <c r="AA862" s="125">
        <v>0</v>
      </c>
      <c r="AB862" s="125">
        <v>90</v>
      </c>
      <c r="AC862" s="125">
        <v>10</v>
      </c>
      <c r="AD862" s="309"/>
      <c r="AE862" s="309" t="s">
        <v>115</v>
      </c>
      <c r="AF862" s="309"/>
      <c r="AG862" s="309"/>
      <c r="AH862" s="314">
        <v>7753360</v>
      </c>
      <c r="AI862" s="312">
        <v>8683763.2000000011</v>
      </c>
      <c r="AJ862" s="304"/>
      <c r="AK862" s="304"/>
      <c r="AL862" s="304"/>
      <c r="AM862" s="304" t="s">
        <v>116</v>
      </c>
      <c r="AN862" s="304" t="s">
        <v>3058</v>
      </c>
      <c r="AO862" s="304" t="s">
        <v>3059</v>
      </c>
      <c r="AP862" s="304"/>
      <c r="AQ862" s="304"/>
      <c r="AR862" s="304"/>
      <c r="AS862" s="304"/>
      <c r="AT862" s="304"/>
      <c r="AU862" s="304"/>
      <c r="AV862" s="304"/>
      <c r="AW862" s="304"/>
      <c r="AX862" s="304"/>
      <c r="AY862" s="304"/>
      <c r="BC862" s="50">
        <v>768</v>
      </c>
    </row>
    <row r="863" spans="1:256" ht="12.95" customHeight="1">
      <c r="A863" s="93" t="s">
        <v>3052</v>
      </c>
      <c r="B863" s="124"/>
      <c r="C863" s="124"/>
      <c r="D863" s="124"/>
      <c r="E863" s="124" t="s">
        <v>1607</v>
      </c>
      <c r="F863" s="124"/>
      <c r="G863" s="304"/>
      <c r="H863" s="304" t="s">
        <v>3060</v>
      </c>
      <c r="I863" s="304" t="s">
        <v>3061</v>
      </c>
      <c r="J863" s="304" t="s">
        <v>3061</v>
      </c>
      <c r="K863" s="304" t="s">
        <v>150</v>
      </c>
      <c r="L863" s="304"/>
      <c r="M863" s="304"/>
      <c r="N863" s="125">
        <v>45</v>
      </c>
      <c r="O863" s="125">
        <v>230000000</v>
      </c>
      <c r="P863" s="304" t="s">
        <v>953</v>
      </c>
      <c r="Q863" s="125" t="s">
        <v>2156</v>
      </c>
      <c r="R863" s="125" t="s">
        <v>110</v>
      </c>
      <c r="S863" s="125">
        <v>230000000</v>
      </c>
      <c r="T863" s="304" t="s">
        <v>958</v>
      </c>
      <c r="U863" s="125"/>
      <c r="V863" s="309"/>
      <c r="W863" s="125"/>
      <c r="X863" s="125" t="s">
        <v>436</v>
      </c>
      <c r="Y863" s="125"/>
      <c r="Z863" s="125"/>
      <c r="AA863" s="125">
        <v>0</v>
      </c>
      <c r="AB863" s="125">
        <v>90</v>
      </c>
      <c r="AC863" s="125">
        <v>10</v>
      </c>
      <c r="AD863" s="309"/>
      <c r="AE863" s="309" t="s">
        <v>115</v>
      </c>
      <c r="AF863" s="309"/>
      <c r="AG863" s="309"/>
      <c r="AH863" s="314">
        <v>2240000</v>
      </c>
      <c r="AI863" s="312">
        <v>2508800.0000000005</v>
      </c>
      <c r="AJ863" s="304"/>
      <c r="AK863" s="304"/>
      <c r="AL863" s="304"/>
      <c r="AM863" s="304" t="s">
        <v>116</v>
      </c>
      <c r="AN863" s="304" t="s">
        <v>3062</v>
      </c>
      <c r="AO863" s="304" t="s">
        <v>3063</v>
      </c>
      <c r="AP863" s="304"/>
      <c r="AQ863" s="304"/>
      <c r="AR863" s="304"/>
      <c r="AS863" s="304"/>
      <c r="AT863" s="304"/>
      <c r="AU863" s="304"/>
      <c r="AV863" s="304"/>
      <c r="AW863" s="304"/>
      <c r="AX863" s="304"/>
      <c r="AY863" s="304"/>
      <c r="BC863" s="50">
        <v>769</v>
      </c>
    </row>
    <row r="864" spans="1:256" ht="12.95" customHeight="1">
      <c r="A864" s="93" t="s">
        <v>3052</v>
      </c>
      <c r="B864" s="124"/>
      <c r="C864" s="124"/>
      <c r="D864" s="124"/>
      <c r="E864" s="124" t="s">
        <v>1604</v>
      </c>
      <c r="F864" s="124"/>
      <c r="G864" s="304"/>
      <c r="H864" s="304" t="s">
        <v>3064</v>
      </c>
      <c r="I864" s="304" t="s">
        <v>3065</v>
      </c>
      <c r="J864" s="304" t="s">
        <v>3066</v>
      </c>
      <c r="K864" s="304" t="s">
        <v>150</v>
      </c>
      <c r="L864" s="304"/>
      <c r="M864" s="304"/>
      <c r="N864" s="125">
        <v>45</v>
      </c>
      <c r="O864" s="125">
        <v>230000000</v>
      </c>
      <c r="P864" s="304" t="s">
        <v>953</v>
      </c>
      <c r="Q864" s="125" t="s">
        <v>2156</v>
      </c>
      <c r="R864" s="125" t="s">
        <v>110</v>
      </c>
      <c r="S864" s="125">
        <v>230000000</v>
      </c>
      <c r="T864" s="304" t="s">
        <v>958</v>
      </c>
      <c r="U864" s="125"/>
      <c r="V864" s="309"/>
      <c r="W864" s="125"/>
      <c r="X864" s="125" t="s">
        <v>436</v>
      </c>
      <c r="Y864" s="125"/>
      <c r="Z864" s="125"/>
      <c r="AA864" s="125">
        <v>0</v>
      </c>
      <c r="AB864" s="125">
        <v>90</v>
      </c>
      <c r="AC864" s="125">
        <v>10</v>
      </c>
      <c r="AD864" s="309"/>
      <c r="AE864" s="309" t="s">
        <v>115</v>
      </c>
      <c r="AF864" s="309"/>
      <c r="AG864" s="309"/>
      <c r="AH864" s="314">
        <v>8360000</v>
      </c>
      <c r="AI864" s="312">
        <v>9363200</v>
      </c>
      <c r="AJ864" s="304"/>
      <c r="AK864" s="304"/>
      <c r="AL864" s="304"/>
      <c r="AM864" s="304" t="s">
        <v>116</v>
      </c>
      <c r="AN864" s="304" t="s">
        <v>3067</v>
      </c>
      <c r="AO864" s="304" t="s">
        <v>3068</v>
      </c>
      <c r="AP864" s="304"/>
      <c r="AQ864" s="304"/>
      <c r="AR864" s="304"/>
      <c r="AS864" s="304"/>
      <c r="AT864" s="304"/>
      <c r="AU864" s="304"/>
      <c r="AV864" s="304"/>
      <c r="AW864" s="304"/>
      <c r="AX864" s="304"/>
      <c r="AY864" s="304"/>
      <c r="BC864" s="50">
        <v>770</v>
      </c>
    </row>
    <row r="865" spans="1:55" ht="12.95" customHeight="1">
      <c r="A865" s="304" t="s">
        <v>1030</v>
      </c>
      <c r="B865" s="124"/>
      <c r="C865" s="124"/>
      <c r="D865" s="124"/>
      <c r="E865" s="124" t="s">
        <v>3788</v>
      </c>
      <c r="F865" s="124"/>
      <c r="G865" s="124"/>
      <c r="H865" s="124" t="s">
        <v>3069</v>
      </c>
      <c r="I865" s="124" t="s">
        <v>3070</v>
      </c>
      <c r="J865" s="124" t="s">
        <v>3070</v>
      </c>
      <c r="K865" s="124" t="s">
        <v>150</v>
      </c>
      <c r="L865" s="124"/>
      <c r="M865" s="124"/>
      <c r="N865" s="125" t="s">
        <v>316</v>
      </c>
      <c r="O865" s="125">
        <v>230000000</v>
      </c>
      <c r="P865" s="304" t="s">
        <v>954</v>
      </c>
      <c r="Q865" s="125" t="s">
        <v>109</v>
      </c>
      <c r="R865" s="125" t="s">
        <v>110</v>
      </c>
      <c r="S865" s="125">
        <v>230000000</v>
      </c>
      <c r="T865" s="304" t="s">
        <v>954</v>
      </c>
      <c r="U865" s="125"/>
      <c r="V865" s="309"/>
      <c r="W865" s="125"/>
      <c r="X865" s="125" t="s">
        <v>436</v>
      </c>
      <c r="Y865" s="125"/>
      <c r="Z865" s="125"/>
      <c r="AA865" s="125">
        <v>0</v>
      </c>
      <c r="AB865" s="125" t="s">
        <v>316</v>
      </c>
      <c r="AC865" s="125" t="s">
        <v>106</v>
      </c>
      <c r="AD865" s="309"/>
      <c r="AE865" s="309" t="s">
        <v>115</v>
      </c>
      <c r="AF865" s="309"/>
      <c r="AG865" s="309"/>
      <c r="AH865" s="314">
        <v>0</v>
      </c>
      <c r="AI865" s="312">
        <v>0</v>
      </c>
      <c r="AJ865" s="124"/>
      <c r="AK865" s="124"/>
      <c r="AL865" s="124"/>
      <c r="AM865" s="124" t="s">
        <v>116</v>
      </c>
      <c r="AN865" s="124" t="s">
        <v>3071</v>
      </c>
      <c r="AO865" s="124" t="s">
        <v>3072</v>
      </c>
      <c r="AP865" s="124"/>
      <c r="AQ865" s="124"/>
      <c r="AR865" s="124"/>
      <c r="AS865" s="124"/>
      <c r="AT865" s="124"/>
      <c r="AU865" s="124"/>
      <c r="AV865" s="124"/>
      <c r="AW865" s="124"/>
      <c r="AX865" s="124"/>
      <c r="AY865" s="124"/>
      <c r="BC865" s="50">
        <v>771</v>
      </c>
    </row>
    <row r="866" spans="1:55" ht="12.95" customHeight="1">
      <c r="A866" s="423" t="s">
        <v>1030</v>
      </c>
      <c r="B866" s="420"/>
      <c r="C866" s="420"/>
      <c r="D866" s="420"/>
      <c r="E866" s="420" t="s">
        <v>3939</v>
      </c>
      <c r="F866" s="420"/>
      <c r="G866" s="420"/>
      <c r="H866" s="420" t="s">
        <v>3069</v>
      </c>
      <c r="I866" s="420" t="s">
        <v>3070</v>
      </c>
      <c r="J866" s="420" t="s">
        <v>3070</v>
      </c>
      <c r="K866" s="420" t="s">
        <v>150</v>
      </c>
      <c r="L866" s="420"/>
      <c r="M866" s="420"/>
      <c r="N866" s="424" t="s">
        <v>316</v>
      </c>
      <c r="O866" s="424">
        <v>230000000</v>
      </c>
      <c r="P866" s="423" t="s">
        <v>954</v>
      </c>
      <c r="Q866" s="424" t="s">
        <v>109</v>
      </c>
      <c r="R866" s="424" t="s">
        <v>110</v>
      </c>
      <c r="S866" s="424">
        <v>230000000</v>
      </c>
      <c r="T866" s="423" t="s">
        <v>954</v>
      </c>
      <c r="U866" s="424"/>
      <c r="V866" s="425"/>
      <c r="W866" s="424"/>
      <c r="X866" s="424" t="s">
        <v>436</v>
      </c>
      <c r="Y866" s="424"/>
      <c r="Z866" s="424"/>
      <c r="AA866" s="424">
        <v>0</v>
      </c>
      <c r="AB866" s="424" t="s">
        <v>316</v>
      </c>
      <c r="AC866" s="424" t="s">
        <v>106</v>
      </c>
      <c r="AD866" s="425"/>
      <c r="AE866" s="425" t="s">
        <v>115</v>
      </c>
      <c r="AF866" s="425"/>
      <c r="AG866" s="425"/>
      <c r="AH866" s="426">
        <v>21000000</v>
      </c>
      <c r="AI866" s="419">
        <v>23520000.000000004</v>
      </c>
      <c r="AJ866" s="420"/>
      <c r="AK866" s="420"/>
      <c r="AL866" s="420"/>
      <c r="AM866" s="420" t="s">
        <v>116</v>
      </c>
      <c r="AN866" s="427" t="s">
        <v>3940</v>
      </c>
      <c r="AO866" s="427" t="s">
        <v>3941</v>
      </c>
      <c r="AP866" s="420"/>
      <c r="AQ866" s="420"/>
      <c r="AR866" s="420"/>
      <c r="AS866" s="420"/>
      <c r="AT866" s="420"/>
      <c r="AU866" s="420"/>
      <c r="AV866" s="420"/>
      <c r="AW866" s="420"/>
      <c r="AX866" s="420"/>
      <c r="AY866" s="420"/>
      <c r="BB866" s="446" t="e">
        <f>VLOOKUP(#REF!,E1:BC863,52,0)</f>
        <v>#REF!</v>
      </c>
      <c r="BC866" s="446" t="e">
        <f>BB866+0.5</f>
        <v>#REF!</v>
      </c>
    </row>
    <row r="867" spans="1:55" ht="12.95" customHeight="1">
      <c r="A867" s="304" t="s">
        <v>1030</v>
      </c>
      <c r="B867" s="124"/>
      <c r="C867" s="124"/>
      <c r="D867" s="124"/>
      <c r="E867" s="124" t="s">
        <v>3789</v>
      </c>
      <c r="F867" s="124"/>
      <c r="G867" s="124"/>
      <c r="H867" s="124" t="s">
        <v>3069</v>
      </c>
      <c r="I867" s="124" t="s">
        <v>3070</v>
      </c>
      <c r="J867" s="124" t="s">
        <v>3070</v>
      </c>
      <c r="K867" s="124" t="s">
        <v>150</v>
      </c>
      <c r="L867" s="124"/>
      <c r="M867" s="124"/>
      <c r="N867" s="125" t="s">
        <v>316</v>
      </c>
      <c r="O867" s="125">
        <v>230000000</v>
      </c>
      <c r="P867" s="304" t="s">
        <v>954</v>
      </c>
      <c r="Q867" s="125" t="s">
        <v>109</v>
      </c>
      <c r="R867" s="125" t="s">
        <v>110</v>
      </c>
      <c r="S867" s="125">
        <v>230000000</v>
      </c>
      <c r="T867" s="304" t="s">
        <v>954</v>
      </c>
      <c r="U867" s="125"/>
      <c r="V867" s="309"/>
      <c r="W867" s="125"/>
      <c r="X867" s="125" t="s">
        <v>436</v>
      </c>
      <c r="Y867" s="125"/>
      <c r="Z867" s="125"/>
      <c r="AA867" s="125">
        <v>0</v>
      </c>
      <c r="AB867" s="125" t="s">
        <v>316</v>
      </c>
      <c r="AC867" s="125" t="s">
        <v>106</v>
      </c>
      <c r="AD867" s="309"/>
      <c r="AE867" s="309" t="s">
        <v>115</v>
      </c>
      <c r="AF867" s="309"/>
      <c r="AG867" s="309"/>
      <c r="AH867" s="314">
        <v>0</v>
      </c>
      <c r="AI867" s="314">
        <v>0</v>
      </c>
      <c r="AJ867" s="124"/>
      <c r="AK867" s="124"/>
      <c r="AL867" s="124"/>
      <c r="AM867" s="124" t="s">
        <v>116</v>
      </c>
      <c r="AN867" s="124" t="s">
        <v>3073</v>
      </c>
      <c r="AO867" s="124" t="s">
        <v>3074</v>
      </c>
      <c r="AP867" s="124"/>
      <c r="AQ867" s="124"/>
      <c r="AR867" s="124"/>
      <c r="AS867" s="124"/>
      <c r="AT867" s="124"/>
      <c r="AU867" s="124"/>
      <c r="AV867" s="124"/>
      <c r="AW867" s="124"/>
      <c r="AX867" s="124"/>
      <c r="AY867" s="124"/>
      <c r="BC867" s="50">
        <v>772</v>
      </c>
    </row>
    <row r="868" spans="1:55" ht="12.95" customHeight="1">
      <c r="A868" s="423" t="s">
        <v>1030</v>
      </c>
      <c r="B868" s="420"/>
      <c r="C868" s="420"/>
      <c r="D868" s="420"/>
      <c r="E868" s="420" t="s">
        <v>3942</v>
      </c>
      <c r="F868" s="420"/>
      <c r="G868" s="420"/>
      <c r="H868" s="420" t="s">
        <v>3069</v>
      </c>
      <c r="I868" s="420" t="s">
        <v>3070</v>
      </c>
      <c r="J868" s="420" t="s">
        <v>3070</v>
      </c>
      <c r="K868" s="420" t="s">
        <v>150</v>
      </c>
      <c r="L868" s="420"/>
      <c r="M868" s="420"/>
      <c r="N868" s="424" t="s">
        <v>316</v>
      </c>
      <c r="O868" s="424">
        <v>230000000</v>
      </c>
      <c r="P868" s="423" t="s">
        <v>954</v>
      </c>
      <c r="Q868" s="424" t="s">
        <v>109</v>
      </c>
      <c r="R868" s="424" t="s">
        <v>110</v>
      </c>
      <c r="S868" s="424">
        <v>230000000</v>
      </c>
      <c r="T868" s="423" t="s">
        <v>954</v>
      </c>
      <c r="U868" s="424"/>
      <c r="V868" s="425"/>
      <c r="W868" s="424"/>
      <c r="X868" s="424" t="s">
        <v>436</v>
      </c>
      <c r="Y868" s="424"/>
      <c r="Z868" s="424"/>
      <c r="AA868" s="424">
        <v>0</v>
      </c>
      <c r="AB868" s="424" t="s">
        <v>316</v>
      </c>
      <c r="AC868" s="424" t="s">
        <v>106</v>
      </c>
      <c r="AD868" s="425"/>
      <c r="AE868" s="425" t="s">
        <v>115</v>
      </c>
      <c r="AF868" s="425"/>
      <c r="AG868" s="425"/>
      <c r="AH868" s="426">
        <v>19500000</v>
      </c>
      <c r="AI868" s="426">
        <v>21840000.000000004</v>
      </c>
      <c r="AJ868" s="420"/>
      <c r="AK868" s="420"/>
      <c r="AL868" s="420"/>
      <c r="AM868" s="420" t="s">
        <v>116</v>
      </c>
      <c r="AN868" s="427" t="s">
        <v>3943</v>
      </c>
      <c r="AO868" s="427" t="s">
        <v>3944</v>
      </c>
      <c r="AP868" s="420"/>
      <c r="AQ868" s="420"/>
      <c r="AR868" s="420"/>
      <c r="AS868" s="420"/>
      <c r="AT868" s="420"/>
      <c r="AU868" s="420"/>
      <c r="AV868" s="420"/>
      <c r="AW868" s="420"/>
      <c r="AX868" s="420"/>
      <c r="AY868" s="420"/>
      <c r="BB868" s="446" t="e">
        <f>VLOOKUP(#REF!,E1:BC865,52,0)</f>
        <v>#REF!</v>
      </c>
      <c r="BC868" s="446" t="e">
        <f>BB868+0.5</f>
        <v>#REF!</v>
      </c>
    </row>
    <row r="869" spans="1:55" ht="12.95" customHeight="1">
      <c r="A869" s="304" t="s">
        <v>1030</v>
      </c>
      <c r="B869" s="124"/>
      <c r="C869" s="124"/>
      <c r="D869" s="124"/>
      <c r="E869" s="124" t="s">
        <v>3790</v>
      </c>
      <c r="F869" s="124"/>
      <c r="G869" s="124"/>
      <c r="H869" s="124" t="s">
        <v>3069</v>
      </c>
      <c r="I869" s="124" t="s">
        <v>3070</v>
      </c>
      <c r="J869" s="124" t="s">
        <v>3070</v>
      </c>
      <c r="K869" s="124" t="s">
        <v>150</v>
      </c>
      <c r="L869" s="124"/>
      <c r="M869" s="124"/>
      <c r="N869" s="125" t="s">
        <v>316</v>
      </c>
      <c r="O869" s="125">
        <v>230000000</v>
      </c>
      <c r="P869" s="304" t="s">
        <v>954</v>
      </c>
      <c r="Q869" s="125" t="s">
        <v>109</v>
      </c>
      <c r="R869" s="125" t="s">
        <v>110</v>
      </c>
      <c r="S869" s="125">
        <v>230000000</v>
      </c>
      <c r="T869" s="304" t="s">
        <v>954</v>
      </c>
      <c r="U869" s="125"/>
      <c r="V869" s="309"/>
      <c r="W869" s="125"/>
      <c r="X869" s="125" t="s">
        <v>436</v>
      </c>
      <c r="Y869" s="125"/>
      <c r="Z869" s="125"/>
      <c r="AA869" s="125">
        <v>0</v>
      </c>
      <c r="AB869" s="125" t="s">
        <v>316</v>
      </c>
      <c r="AC869" s="125" t="s">
        <v>106</v>
      </c>
      <c r="AD869" s="309"/>
      <c r="AE869" s="309" t="s">
        <v>115</v>
      </c>
      <c r="AF869" s="309"/>
      <c r="AG869" s="309"/>
      <c r="AH869" s="314">
        <v>0</v>
      </c>
      <c r="AI869" s="314">
        <v>0</v>
      </c>
      <c r="AJ869" s="124"/>
      <c r="AK869" s="124"/>
      <c r="AL869" s="124"/>
      <c r="AM869" s="124" t="s">
        <v>116</v>
      </c>
      <c r="AN869" s="124" t="s">
        <v>3075</v>
      </c>
      <c r="AO869" s="124" t="s">
        <v>3076</v>
      </c>
      <c r="AP869" s="124"/>
      <c r="AQ869" s="124"/>
      <c r="AR869" s="124"/>
      <c r="AS869" s="124"/>
      <c r="AT869" s="124"/>
      <c r="AU869" s="124"/>
      <c r="AV869" s="124"/>
      <c r="AW869" s="124"/>
      <c r="AX869" s="124"/>
      <c r="AY869" s="124"/>
      <c r="BC869" s="50">
        <v>773</v>
      </c>
    </row>
    <row r="870" spans="1:55" ht="12.95" customHeight="1">
      <c r="A870" s="423" t="s">
        <v>1030</v>
      </c>
      <c r="B870" s="420"/>
      <c r="C870" s="420"/>
      <c r="D870" s="420"/>
      <c r="E870" s="420" t="s">
        <v>3945</v>
      </c>
      <c r="F870" s="420"/>
      <c r="G870" s="420"/>
      <c r="H870" s="420" t="s">
        <v>3069</v>
      </c>
      <c r="I870" s="420" t="s">
        <v>3070</v>
      </c>
      <c r="J870" s="420" t="s">
        <v>3070</v>
      </c>
      <c r="K870" s="420" t="s">
        <v>150</v>
      </c>
      <c r="L870" s="420"/>
      <c r="M870" s="420"/>
      <c r="N870" s="424" t="s">
        <v>316</v>
      </c>
      <c r="O870" s="424">
        <v>230000000</v>
      </c>
      <c r="P870" s="423" t="s">
        <v>954</v>
      </c>
      <c r="Q870" s="424" t="s">
        <v>109</v>
      </c>
      <c r="R870" s="424" t="s">
        <v>110</v>
      </c>
      <c r="S870" s="424">
        <v>230000000</v>
      </c>
      <c r="T870" s="423" t="s">
        <v>954</v>
      </c>
      <c r="U870" s="424"/>
      <c r="V870" s="425"/>
      <c r="W870" s="424"/>
      <c r="X870" s="424" t="s">
        <v>436</v>
      </c>
      <c r="Y870" s="424"/>
      <c r="Z870" s="424"/>
      <c r="AA870" s="424">
        <v>0</v>
      </c>
      <c r="AB870" s="424" t="s">
        <v>316</v>
      </c>
      <c r="AC870" s="424" t="s">
        <v>106</v>
      </c>
      <c r="AD870" s="425"/>
      <c r="AE870" s="425" t="s">
        <v>115</v>
      </c>
      <c r="AF870" s="425"/>
      <c r="AG870" s="425"/>
      <c r="AH870" s="426">
        <v>22000000</v>
      </c>
      <c r="AI870" s="426">
        <v>24640000.000000004</v>
      </c>
      <c r="AJ870" s="420"/>
      <c r="AK870" s="420"/>
      <c r="AL870" s="420"/>
      <c r="AM870" s="420" t="s">
        <v>116</v>
      </c>
      <c r="AN870" s="427" t="s">
        <v>3946</v>
      </c>
      <c r="AO870" s="427" t="s">
        <v>3947</v>
      </c>
      <c r="AP870" s="420"/>
      <c r="AQ870" s="420"/>
      <c r="AR870" s="420"/>
      <c r="AS870" s="420"/>
      <c r="AT870" s="420"/>
      <c r="AU870" s="420"/>
      <c r="AV870" s="420"/>
      <c r="AW870" s="420"/>
      <c r="AX870" s="420"/>
      <c r="AY870" s="420"/>
      <c r="BB870" s="446" t="e">
        <f>VLOOKUP(#REF!,E1:BC867,52,0)</f>
        <v>#REF!</v>
      </c>
      <c r="BC870" s="446" t="e">
        <f>BB870+0.5</f>
        <v>#REF!</v>
      </c>
    </row>
    <row r="871" spans="1:55" ht="12.95" customHeight="1">
      <c r="A871" s="315" t="s">
        <v>3077</v>
      </c>
      <c r="B871" s="140" t="s">
        <v>3078</v>
      </c>
      <c r="C871" s="75" t="s">
        <v>2095</v>
      </c>
      <c r="D871" s="140"/>
      <c r="E871" s="140" t="s">
        <v>3791</v>
      </c>
      <c r="F871" s="140"/>
      <c r="G871" s="140"/>
      <c r="H871" s="140" t="s">
        <v>1069</v>
      </c>
      <c r="I871" s="140" t="s">
        <v>1070</v>
      </c>
      <c r="J871" s="140" t="s">
        <v>1070</v>
      </c>
      <c r="K871" s="140" t="s">
        <v>150</v>
      </c>
      <c r="L871" s="140"/>
      <c r="M871" s="140"/>
      <c r="N871" s="132">
        <v>90</v>
      </c>
      <c r="O871" s="132">
        <v>230000000</v>
      </c>
      <c r="P871" s="315" t="s">
        <v>953</v>
      </c>
      <c r="Q871" s="132" t="s">
        <v>435</v>
      </c>
      <c r="R871" s="132" t="s">
        <v>110</v>
      </c>
      <c r="S871" s="132">
        <v>230000000</v>
      </c>
      <c r="T871" s="315" t="s">
        <v>958</v>
      </c>
      <c r="U871" s="132"/>
      <c r="V871" s="293"/>
      <c r="W871" s="132"/>
      <c r="X871" s="132" t="s">
        <v>436</v>
      </c>
      <c r="Y871" s="132"/>
      <c r="Z871" s="132"/>
      <c r="AA871" s="132">
        <v>0</v>
      </c>
      <c r="AB871" s="132">
        <v>90</v>
      </c>
      <c r="AC871" s="132">
        <v>10</v>
      </c>
      <c r="AD871" s="293"/>
      <c r="AE871" s="293" t="s">
        <v>115</v>
      </c>
      <c r="AF871" s="293"/>
      <c r="AG871" s="293"/>
      <c r="AH871" s="296">
        <v>461899200</v>
      </c>
      <c r="AI871" s="296">
        <v>517327104.00000006</v>
      </c>
      <c r="AJ871" s="140"/>
      <c r="AK871" s="140"/>
      <c r="AL871" s="140"/>
      <c r="AM871" s="140" t="s">
        <v>116</v>
      </c>
      <c r="AN871" s="140" t="s">
        <v>3079</v>
      </c>
      <c r="AO871" s="140" t="s">
        <v>3080</v>
      </c>
      <c r="AP871" s="140"/>
      <c r="AQ871" s="140"/>
      <c r="AR871" s="140"/>
      <c r="AS871" s="140"/>
      <c r="AT871" s="140"/>
      <c r="AU871" s="140"/>
      <c r="AV871" s="140"/>
      <c r="AW871" s="140"/>
      <c r="AX871" s="140"/>
      <c r="AY871" s="140"/>
      <c r="BC871" s="50">
        <v>774</v>
      </c>
    </row>
    <row r="872" spans="1:55" ht="12.95" customHeight="1">
      <c r="A872" s="315" t="s">
        <v>3077</v>
      </c>
      <c r="B872" s="140" t="s">
        <v>3081</v>
      </c>
      <c r="C872" s="140"/>
      <c r="D872" s="140"/>
      <c r="E872" s="140" t="s">
        <v>1581</v>
      </c>
      <c r="F872" s="140"/>
      <c r="G872" s="140"/>
      <c r="H872" s="140" t="s">
        <v>3082</v>
      </c>
      <c r="I872" s="140" t="s">
        <v>3083</v>
      </c>
      <c r="J872" s="140" t="s">
        <v>3083</v>
      </c>
      <c r="K872" s="140" t="s">
        <v>150</v>
      </c>
      <c r="L872" s="140"/>
      <c r="M872" s="140"/>
      <c r="N872" s="132">
        <v>90</v>
      </c>
      <c r="O872" s="132">
        <v>230000000</v>
      </c>
      <c r="P872" s="315" t="s">
        <v>953</v>
      </c>
      <c r="Q872" s="132" t="s">
        <v>435</v>
      </c>
      <c r="R872" s="132" t="s">
        <v>110</v>
      </c>
      <c r="S872" s="132">
        <v>230000000</v>
      </c>
      <c r="T872" s="315" t="s">
        <v>958</v>
      </c>
      <c r="U872" s="132"/>
      <c r="V872" s="293"/>
      <c r="W872" s="132"/>
      <c r="X872" s="132" t="s">
        <v>436</v>
      </c>
      <c r="Y872" s="132"/>
      <c r="Z872" s="132"/>
      <c r="AA872" s="132">
        <v>0</v>
      </c>
      <c r="AB872" s="132">
        <v>90</v>
      </c>
      <c r="AC872" s="132">
        <v>10</v>
      </c>
      <c r="AD872" s="293"/>
      <c r="AE872" s="293" t="s">
        <v>115</v>
      </c>
      <c r="AF872" s="293"/>
      <c r="AG872" s="293"/>
      <c r="AH872" s="296">
        <v>250000000</v>
      </c>
      <c r="AI872" s="296">
        <v>280000000</v>
      </c>
      <c r="AJ872" s="140"/>
      <c r="AK872" s="140"/>
      <c r="AL872" s="140"/>
      <c r="AM872" s="140" t="s">
        <v>116</v>
      </c>
      <c r="AN872" s="140" t="s">
        <v>3084</v>
      </c>
      <c r="AO872" s="140" t="s">
        <v>3085</v>
      </c>
      <c r="AP872" s="140"/>
      <c r="AQ872" s="140"/>
      <c r="AR872" s="140"/>
      <c r="AS872" s="140"/>
      <c r="AT872" s="140"/>
      <c r="AU872" s="140"/>
      <c r="AV872" s="140"/>
      <c r="AW872" s="140"/>
      <c r="AX872" s="140"/>
      <c r="AY872" s="140"/>
      <c r="BC872" s="50">
        <v>775</v>
      </c>
    </row>
    <row r="873" spans="1:55" ht="12.95" customHeight="1">
      <c r="A873" s="304" t="s">
        <v>3086</v>
      </c>
      <c r="B873" s="124"/>
      <c r="C873" s="124"/>
      <c r="D873" s="124"/>
      <c r="E873" s="124" t="s">
        <v>1606</v>
      </c>
      <c r="F873" s="124"/>
      <c r="G873" s="124"/>
      <c r="H873" s="124" t="s">
        <v>3087</v>
      </c>
      <c r="I873" s="124" t="s">
        <v>3088</v>
      </c>
      <c r="J873" s="124" t="s">
        <v>3089</v>
      </c>
      <c r="K873" s="124" t="s">
        <v>150</v>
      </c>
      <c r="L873" s="124"/>
      <c r="M873" s="124"/>
      <c r="N873" s="125">
        <v>100</v>
      </c>
      <c r="O873" s="125">
        <v>230000000</v>
      </c>
      <c r="P873" s="304" t="s">
        <v>984</v>
      </c>
      <c r="Q873" s="125" t="s">
        <v>2156</v>
      </c>
      <c r="R873" s="125" t="s">
        <v>110</v>
      </c>
      <c r="S873" s="125">
        <v>230000000</v>
      </c>
      <c r="T873" s="304" t="s">
        <v>958</v>
      </c>
      <c r="U873" s="125"/>
      <c r="V873" s="309"/>
      <c r="W873" s="125"/>
      <c r="X873" s="125" t="s">
        <v>436</v>
      </c>
      <c r="Y873" s="125"/>
      <c r="Z873" s="125"/>
      <c r="AA873" s="125">
        <v>0</v>
      </c>
      <c r="AB873" s="125">
        <v>100</v>
      </c>
      <c r="AC873" s="125">
        <v>0</v>
      </c>
      <c r="AD873" s="309"/>
      <c r="AE873" s="309" t="s">
        <v>115</v>
      </c>
      <c r="AF873" s="309"/>
      <c r="AG873" s="309"/>
      <c r="AH873" s="314">
        <v>429649500</v>
      </c>
      <c r="AI873" s="314">
        <v>481207440.00000006</v>
      </c>
      <c r="AJ873" s="124"/>
      <c r="AK873" s="124"/>
      <c r="AL873" s="124"/>
      <c r="AM873" s="124" t="s">
        <v>116</v>
      </c>
      <c r="AN873" s="124" t="s">
        <v>3090</v>
      </c>
      <c r="AO873" s="124" t="s">
        <v>3091</v>
      </c>
      <c r="AP873" s="124"/>
      <c r="AQ873" s="124"/>
      <c r="AR873" s="124"/>
      <c r="AS873" s="124"/>
      <c r="AT873" s="124"/>
      <c r="AU873" s="124"/>
      <c r="AV873" s="124"/>
      <c r="AW873" s="124"/>
      <c r="AX873" s="124"/>
      <c r="AY873" s="124"/>
      <c r="BC873" s="50">
        <v>776</v>
      </c>
    </row>
    <row r="874" spans="1:55" ht="12.95" customHeight="1">
      <c r="A874" s="304" t="s">
        <v>3086</v>
      </c>
      <c r="B874" s="124"/>
      <c r="C874" s="124"/>
      <c r="D874" s="124"/>
      <c r="E874" s="124" t="s">
        <v>1612</v>
      </c>
      <c r="F874" s="124"/>
      <c r="G874" s="124"/>
      <c r="H874" s="124" t="s">
        <v>3092</v>
      </c>
      <c r="I874" s="124" t="s">
        <v>3093</v>
      </c>
      <c r="J874" s="124" t="s">
        <v>3094</v>
      </c>
      <c r="K874" s="124" t="s">
        <v>150</v>
      </c>
      <c r="L874" s="124"/>
      <c r="M874" s="124"/>
      <c r="N874" s="125">
        <v>100</v>
      </c>
      <c r="O874" s="125">
        <v>230000000</v>
      </c>
      <c r="P874" s="304" t="s">
        <v>984</v>
      </c>
      <c r="Q874" s="125" t="s">
        <v>2140</v>
      </c>
      <c r="R874" s="125" t="s">
        <v>110</v>
      </c>
      <c r="S874" s="125">
        <v>230000000</v>
      </c>
      <c r="T874" s="304" t="s">
        <v>958</v>
      </c>
      <c r="U874" s="125"/>
      <c r="V874" s="309"/>
      <c r="W874" s="125"/>
      <c r="X874" s="125" t="s">
        <v>436</v>
      </c>
      <c r="Y874" s="125"/>
      <c r="Z874" s="125"/>
      <c r="AA874" s="125">
        <v>0</v>
      </c>
      <c r="AB874" s="125">
        <v>100</v>
      </c>
      <c r="AC874" s="125">
        <v>0</v>
      </c>
      <c r="AD874" s="309"/>
      <c r="AE874" s="309" t="s">
        <v>115</v>
      </c>
      <c r="AF874" s="309"/>
      <c r="AG874" s="309"/>
      <c r="AH874" s="314">
        <v>125530243.66</v>
      </c>
      <c r="AI874" s="314">
        <v>140593872.89920002</v>
      </c>
      <c r="AJ874" s="124"/>
      <c r="AK874" s="124"/>
      <c r="AL874" s="124"/>
      <c r="AM874" s="124" t="s">
        <v>116</v>
      </c>
      <c r="AN874" s="124" t="s">
        <v>3095</v>
      </c>
      <c r="AO874" s="124" t="s">
        <v>3096</v>
      </c>
      <c r="AP874" s="124"/>
      <c r="AQ874" s="124"/>
      <c r="AR874" s="124"/>
      <c r="AS874" s="124"/>
      <c r="AT874" s="124"/>
      <c r="AU874" s="124"/>
      <c r="AV874" s="124"/>
      <c r="AW874" s="124"/>
      <c r="AX874" s="124"/>
      <c r="AY874" s="124"/>
      <c r="BC874" s="50">
        <v>777</v>
      </c>
    </row>
    <row r="875" spans="1:55" ht="12.95" customHeight="1">
      <c r="A875" s="315" t="s">
        <v>3086</v>
      </c>
      <c r="B875" s="140"/>
      <c r="C875" s="140"/>
      <c r="D875" s="140"/>
      <c r="E875" s="140" t="s">
        <v>3792</v>
      </c>
      <c r="F875" s="140"/>
      <c r="G875" s="140"/>
      <c r="H875" s="318" t="s">
        <v>3097</v>
      </c>
      <c r="I875" s="318" t="s">
        <v>3098</v>
      </c>
      <c r="J875" s="318" t="s">
        <v>3098</v>
      </c>
      <c r="K875" s="140" t="s">
        <v>404</v>
      </c>
      <c r="L875" s="140"/>
      <c r="M875" s="140"/>
      <c r="N875" s="132">
        <v>100</v>
      </c>
      <c r="O875" s="132">
        <v>230000000</v>
      </c>
      <c r="P875" s="315" t="s">
        <v>984</v>
      </c>
      <c r="Q875" s="132" t="s">
        <v>2140</v>
      </c>
      <c r="R875" s="132" t="s">
        <v>110</v>
      </c>
      <c r="S875" s="132">
        <v>230000000</v>
      </c>
      <c r="T875" s="315" t="s">
        <v>958</v>
      </c>
      <c r="U875" s="132"/>
      <c r="V875" s="293"/>
      <c r="W875" s="132"/>
      <c r="X875" s="132" t="s">
        <v>436</v>
      </c>
      <c r="Y875" s="132"/>
      <c r="Z875" s="132"/>
      <c r="AA875" s="132">
        <v>0</v>
      </c>
      <c r="AB875" s="132">
        <v>100</v>
      </c>
      <c r="AC875" s="132">
        <v>0</v>
      </c>
      <c r="AD875" s="293"/>
      <c r="AE875" s="293" t="s">
        <v>115</v>
      </c>
      <c r="AF875" s="293"/>
      <c r="AG875" s="293"/>
      <c r="AH875" s="296">
        <v>18000000</v>
      </c>
      <c r="AI875" s="296">
        <v>20160000.000000004</v>
      </c>
      <c r="AJ875" s="140"/>
      <c r="AK875" s="140"/>
      <c r="AL875" s="140"/>
      <c r="AM875" s="140" t="s">
        <v>116</v>
      </c>
      <c r="AN875" s="140" t="s">
        <v>3099</v>
      </c>
      <c r="AO875" s="140" t="s">
        <v>3100</v>
      </c>
      <c r="AP875" s="140"/>
      <c r="AQ875" s="140"/>
      <c r="AR875" s="140"/>
      <c r="AS875" s="140"/>
      <c r="AT875" s="140"/>
      <c r="AU875" s="140"/>
      <c r="AV875" s="140"/>
      <c r="AW875" s="140"/>
      <c r="AX875" s="140"/>
      <c r="AY875" s="140"/>
      <c r="BC875" s="50">
        <v>778</v>
      </c>
    </row>
    <row r="876" spans="1:55" ht="12.95" customHeight="1">
      <c r="A876" s="304" t="s">
        <v>980</v>
      </c>
      <c r="B876" s="124"/>
      <c r="C876" s="124"/>
      <c r="D876" s="124"/>
      <c r="E876" s="124" t="s">
        <v>3793</v>
      </c>
      <c r="F876" s="124"/>
      <c r="G876" s="124"/>
      <c r="H876" s="124" t="s">
        <v>3101</v>
      </c>
      <c r="I876" s="124" t="s">
        <v>3102</v>
      </c>
      <c r="J876" s="124" t="s">
        <v>3103</v>
      </c>
      <c r="K876" s="124" t="s">
        <v>404</v>
      </c>
      <c r="L876" s="124"/>
      <c r="M876" s="124"/>
      <c r="N876" s="125">
        <v>50</v>
      </c>
      <c r="O876" s="125">
        <v>230000000</v>
      </c>
      <c r="P876" s="304" t="s">
        <v>984</v>
      </c>
      <c r="Q876" s="125" t="s">
        <v>109</v>
      </c>
      <c r="R876" s="125" t="s">
        <v>110</v>
      </c>
      <c r="S876" s="125">
        <v>230000000</v>
      </c>
      <c r="T876" s="304" t="s">
        <v>3104</v>
      </c>
      <c r="U876" s="125"/>
      <c r="V876" s="309"/>
      <c r="W876" s="125"/>
      <c r="X876" s="125" t="s">
        <v>3105</v>
      </c>
      <c r="Y876" s="125"/>
      <c r="Z876" s="125"/>
      <c r="AA876" s="125">
        <v>0</v>
      </c>
      <c r="AB876" s="125">
        <v>90</v>
      </c>
      <c r="AC876" s="125">
        <v>10</v>
      </c>
      <c r="AD876" s="309"/>
      <c r="AE876" s="309" t="s">
        <v>115</v>
      </c>
      <c r="AF876" s="309"/>
      <c r="AG876" s="309"/>
      <c r="AH876" s="314">
        <v>280000000</v>
      </c>
      <c r="AI876" s="314">
        <v>313600000.00000006</v>
      </c>
      <c r="AJ876" s="124"/>
      <c r="AK876" s="124"/>
      <c r="AL876" s="124"/>
      <c r="AM876" s="124" t="s">
        <v>116</v>
      </c>
      <c r="AN876" s="653" t="s">
        <v>3106</v>
      </c>
      <c r="AO876" s="124" t="s">
        <v>3107</v>
      </c>
      <c r="AP876" s="124"/>
      <c r="AQ876" s="124"/>
      <c r="AR876" s="124"/>
      <c r="AS876" s="124"/>
      <c r="AT876" s="124"/>
      <c r="AU876" s="124"/>
      <c r="AV876" s="124"/>
      <c r="AW876" s="124"/>
      <c r="AX876" s="124"/>
      <c r="AY876" s="124"/>
      <c r="BC876" s="50">
        <v>779</v>
      </c>
    </row>
    <row r="877" spans="1:55" ht="12.95" customHeight="1">
      <c r="A877" s="304" t="s">
        <v>100</v>
      </c>
      <c r="B877" s="124"/>
      <c r="C877" s="124"/>
      <c r="D877" s="124"/>
      <c r="E877" s="124" t="s">
        <v>1598</v>
      </c>
      <c r="F877" s="124"/>
      <c r="G877" s="124"/>
      <c r="H877" s="124" t="s">
        <v>3108</v>
      </c>
      <c r="I877" s="124" t="s">
        <v>3109</v>
      </c>
      <c r="J877" s="124" t="s">
        <v>3109</v>
      </c>
      <c r="K877" s="124" t="s">
        <v>150</v>
      </c>
      <c r="L877" s="124"/>
      <c r="M877" s="124"/>
      <c r="N877" s="125">
        <v>100</v>
      </c>
      <c r="O877" s="125">
        <v>230000000</v>
      </c>
      <c r="P877" s="304" t="s">
        <v>953</v>
      </c>
      <c r="Q877" s="125" t="s">
        <v>435</v>
      </c>
      <c r="R877" s="125" t="s">
        <v>110</v>
      </c>
      <c r="S877" s="125">
        <v>230000000</v>
      </c>
      <c r="T877" s="304" t="s">
        <v>958</v>
      </c>
      <c r="U877" s="125"/>
      <c r="V877" s="309"/>
      <c r="W877" s="125"/>
      <c r="X877" s="125" t="s">
        <v>436</v>
      </c>
      <c r="Y877" s="125"/>
      <c r="Z877" s="125"/>
      <c r="AA877" s="125">
        <v>0</v>
      </c>
      <c r="AB877" s="125">
        <v>90</v>
      </c>
      <c r="AC877" s="125">
        <v>10</v>
      </c>
      <c r="AD877" s="309"/>
      <c r="AE877" s="309" t="s">
        <v>115</v>
      </c>
      <c r="AF877" s="309"/>
      <c r="AG877" s="309"/>
      <c r="AH877" s="314">
        <v>113937450</v>
      </c>
      <c r="AI877" s="314">
        <v>127609944.00000001</v>
      </c>
      <c r="AJ877" s="124"/>
      <c r="AK877" s="124"/>
      <c r="AL877" s="124"/>
      <c r="AM877" s="124" t="s">
        <v>116</v>
      </c>
      <c r="AN877" s="140" t="s">
        <v>3110</v>
      </c>
      <c r="AO877" s="124" t="s">
        <v>3111</v>
      </c>
      <c r="AP877" s="124"/>
      <c r="AQ877" s="124"/>
      <c r="AR877" s="124"/>
      <c r="AS877" s="124"/>
      <c r="AT877" s="124"/>
      <c r="AU877" s="124"/>
      <c r="AV877" s="124"/>
      <c r="AW877" s="124"/>
      <c r="AX877" s="124"/>
      <c r="AY877" s="124"/>
      <c r="BC877" s="50">
        <v>780</v>
      </c>
    </row>
    <row r="878" spans="1:55" ht="12.95" customHeight="1">
      <c r="A878" s="316" t="s">
        <v>3112</v>
      </c>
      <c r="B878" s="316" t="s">
        <v>3113</v>
      </c>
      <c r="C878" s="316" t="s">
        <v>3841</v>
      </c>
      <c r="D878" s="140"/>
      <c r="E878" s="140" t="s">
        <v>3794</v>
      </c>
      <c r="F878" s="140"/>
      <c r="G878" s="140"/>
      <c r="H878" s="140" t="s">
        <v>1649</v>
      </c>
      <c r="I878" s="140" t="s">
        <v>1650</v>
      </c>
      <c r="J878" s="140" t="s">
        <v>1650</v>
      </c>
      <c r="K878" s="140" t="s">
        <v>150</v>
      </c>
      <c r="L878" s="140"/>
      <c r="M878" s="140"/>
      <c r="N878" s="132" t="s">
        <v>3114</v>
      </c>
      <c r="O878" s="132" t="s">
        <v>107</v>
      </c>
      <c r="P878" s="315" t="s">
        <v>953</v>
      </c>
      <c r="Q878" s="132" t="s">
        <v>435</v>
      </c>
      <c r="R878" s="132" t="s">
        <v>110</v>
      </c>
      <c r="S878" s="132" t="s">
        <v>107</v>
      </c>
      <c r="T878" s="315" t="s">
        <v>958</v>
      </c>
      <c r="U878" s="132"/>
      <c r="V878" s="293"/>
      <c r="W878" s="132"/>
      <c r="X878" s="132" t="s">
        <v>436</v>
      </c>
      <c r="Y878" s="132"/>
      <c r="Z878" s="132"/>
      <c r="AA878" s="132" t="s">
        <v>83</v>
      </c>
      <c r="AB878" s="132" t="s">
        <v>3115</v>
      </c>
      <c r="AC878" s="132" t="s">
        <v>58</v>
      </c>
      <c r="AD878" s="293"/>
      <c r="AE878" s="293" t="s">
        <v>115</v>
      </c>
      <c r="AF878" s="293"/>
      <c r="AG878" s="293"/>
      <c r="AH878" s="296">
        <v>1112510400</v>
      </c>
      <c r="AI878" s="296">
        <v>1246011648</v>
      </c>
      <c r="AJ878" s="140"/>
      <c r="AK878" s="140"/>
      <c r="AL878" s="140"/>
      <c r="AM878" s="140" t="s">
        <v>116</v>
      </c>
      <c r="AN878" s="140" t="s">
        <v>3116</v>
      </c>
      <c r="AO878" s="140" t="s">
        <v>3117</v>
      </c>
      <c r="AP878" s="140"/>
      <c r="AQ878" s="140"/>
      <c r="AR878" s="140"/>
      <c r="AS878" s="140"/>
      <c r="AT878" s="140"/>
      <c r="AU878" s="140"/>
      <c r="AV878" s="140"/>
      <c r="AW878" s="140"/>
      <c r="AX878" s="140"/>
      <c r="AY878" s="140"/>
      <c r="BC878" s="50">
        <v>781</v>
      </c>
    </row>
    <row r="879" spans="1:55" ht="12.95" customHeight="1">
      <c r="A879" s="316" t="s">
        <v>3112</v>
      </c>
      <c r="B879" s="316" t="s">
        <v>3118</v>
      </c>
      <c r="C879" s="316"/>
      <c r="D879" s="140"/>
      <c r="E879" s="140" t="s">
        <v>1586</v>
      </c>
      <c r="F879" s="140"/>
      <c r="G879" s="140"/>
      <c r="H879" s="140" t="s">
        <v>2101</v>
      </c>
      <c r="I879" s="140" t="s">
        <v>1058</v>
      </c>
      <c r="J879" s="140" t="s">
        <v>1058</v>
      </c>
      <c r="K879" s="140" t="s">
        <v>150</v>
      </c>
      <c r="L879" s="140"/>
      <c r="M879" s="140"/>
      <c r="N879" s="132" t="s">
        <v>3114</v>
      </c>
      <c r="O879" s="132" t="s">
        <v>107</v>
      </c>
      <c r="P879" s="315" t="s">
        <v>953</v>
      </c>
      <c r="Q879" s="132" t="s">
        <v>435</v>
      </c>
      <c r="R879" s="132" t="s">
        <v>110</v>
      </c>
      <c r="S879" s="132" t="s">
        <v>107</v>
      </c>
      <c r="T879" s="315" t="s">
        <v>958</v>
      </c>
      <c r="U879" s="132"/>
      <c r="V879" s="293"/>
      <c r="W879" s="132"/>
      <c r="X879" s="132" t="s">
        <v>436</v>
      </c>
      <c r="Y879" s="132"/>
      <c r="Z879" s="132"/>
      <c r="AA879" s="132" t="s">
        <v>106</v>
      </c>
      <c r="AB879" s="132" t="s">
        <v>285</v>
      </c>
      <c r="AC879" s="132" t="s">
        <v>63</v>
      </c>
      <c r="AD879" s="293"/>
      <c r="AE879" s="293" t="s">
        <v>115</v>
      </c>
      <c r="AF879" s="293"/>
      <c r="AG879" s="293"/>
      <c r="AH879" s="296">
        <v>83342500</v>
      </c>
      <c r="AI879" s="296">
        <v>93343600.000000015</v>
      </c>
      <c r="AJ879" s="140"/>
      <c r="AK879" s="140"/>
      <c r="AL879" s="140"/>
      <c r="AM879" s="140" t="s">
        <v>116</v>
      </c>
      <c r="AN879" s="140" t="s">
        <v>3119</v>
      </c>
      <c r="AO879" s="140" t="s">
        <v>3120</v>
      </c>
      <c r="AP879" s="140"/>
      <c r="AQ879" s="140"/>
      <c r="AR879" s="140"/>
      <c r="AS879" s="140"/>
      <c r="AT879" s="140"/>
      <c r="AU879" s="140"/>
      <c r="AV879" s="140"/>
      <c r="AW879" s="140"/>
      <c r="AX879" s="140"/>
      <c r="AY879" s="140"/>
      <c r="BC879" s="50">
        <v>782</v>
      </c>
    </row>
    <row r="880" spans="1:55" ht="12.95" customHeight="1">
      <c r="A880" s="316" t="s">
        <v>3112</v>
      </c>
      <c r="B880" s="316" t="s">
        <v>3121</v>
      </c>
      <c r="C880" s="316"/>
      <c r="D880" s="140"/>
      <c r="E880" s="140" t="s">
        <v>1582</v>
      </c>
      <c r="F880" s="140"/>
      <c r="G880" s="140"/>
      <c r="H880" s="140" t="s">
        <v>3122</v>
      </c>
      <c r="I880" s="140" t="s">
        <v>3123</v>
      </c>
      <c r="J880" s="140" t="s">
        <v>3123</v>
      </c>
      <c r="K880" s="140" t="s">
        <v>150</v>
      </c>
      <c r="L880" s="140"/>
      <c r="M880" s="140"/>
      <c r="N880" s="132" t="s">
        <v>3114</v>
      </c>
      <c r="O880" s="132" t="s">
        <v>107</v>
      </c>
      <c r="P880" s="315" t="s">
        <v>953</v>
      </c>
      <c r="Q880" s="132" t="s">
        <v>2156</v>
      </c>
      <c r="R880" s="132" t="s">
        <v>110</v>
      </c>
      <c r="S880" s="132" t="s">
        <v>107</v>
      </c>
      <c r="T880" s="315" t="s">
        <v>958</v>
      </c>
      <c r="U880" s="132"/>
      <c r="V880" s="293"/>
      <c r="W880" s="132"/>
      <c r="X880" s="132" t="s">
        <v>436</v>
      </c>
      <c r="Y880" s="132"/>
      <c r="Z880" s="132"/>
      <c r="AA880" s="132" t="s">
        <v>106</v>
      </c>
      <c r="AB880" s="132" t="s">
        <v>285</v>
      </c>
      <c r="AC880" s="132" t="s">
        <v>63</v>
      </c>
      <c r="AD880" s="293"/>
      <c r="AE880" s="293" t="s">
        <v>115</v>
      </c>
      <c r="AF880" s="293"/>
      <c r="AG880" s="293"/>
      <c r="AH880" s="296">
        <v>487749998.94999999</v>
      </c>
      <c r="AI880" s="296">
        <v>546279998.824</v>
      </c>
      <c r="AJ880" s="140"/>
      <c r="AK880" s="140"/>
      <c r="AL880" s="140"/>
      <c r="AM880" s="140" t="s">
        <v>116</v>
      </c>
      <c r="AN880" s="140" t="s">
        <v>3124</v>
      </c>
      <c r="AO880" s="140" t="s">
        <v>3125</v>
      </c>
      <c r="AP880" s="140"/>
      <c r="AQ880" s="140"/>
      <c r="AR880" s="140"/>
      <c r="AS880" s="140"/>
      <c r="AT880" s="140"/>
      <c r="AU880" s="140"/>
      <c r="AV880" s="140"/>
      <c r="AW880" s="140"/>
      <c r="AX880" s="140"/>
      <c r="AY880" s="140"/>
      <c r="BC880" s="50">
        <v>783</v>
      </c>
    </row>
    <row r="881" spans="1:256" ht="12.95" customHeight="1">
      <c r="A881" s="304" t="s">
        <v>3126</v>
      </c>
      <c r="B881" s="124"/>
      <c r="C881" s="124"/>
      <c r="D881" s="124"/>
      <c r="E881" s="124" t="s">
        <v>3795</v>
      </c>
      <c r="F881" s="124"/>
      <c r="G881" s="124"/>
      <c r="H881" s="124" t="s">
        <v>3127</v>
      </c>
      <c r="I881" s="124" t="s">
        <v>3128</v>
      </c>
      <c r="J881" s="124" t="s">
        <v>3128</v>
      </c>
      <c r="K881" s="124" t="s">
        <v>150</v>
      </c>
      <c r="L881" s="124"/>
      <c r="M881" s="124"/>
      <c r="N881" s="125" t="s">
        <v>3129</v>
      </c>
      <c r="O881" s="125">
        <v>230000000</v>
      </c>
      <c r="P881" s="304" t="s">
        <v>953</v>
      </c>
      <c r="Q881" s="125" t="s">
        <v>3130</v>
      </c>
      <c r="R881" s="125" t="s">
        <v>110</v>
      </c>
      <c r="S881" s="125">
        <v>230000000</v>
      </c>
      <c r="T881" s="304" t="s">
        <v>958</v>
      </c>
      <c r="U881" s="125"/>
      <c r="V881" s="309"/>
      <c r="W881" s="125"/>
      <c r="X881" s="125" t="s">
        <v>436</v>
      </c>
      <c r="Y881" s="125"/>
      <c r="Z881" s="125"/>
      <c r="AA881" s="125">
        <v>0</v>
      </c>
      <c r="AB881" s="125">
        <v>100</v>
      </c>
      <c r="AC881" s="125">
        <v>0</v>
      </c>
      <c r="AD881" s="309"/>
      <c r="AE881" s="309" t="s">
        <v>115</v>
      </c>
      <c r="AF881" s="309"/>
      <c r="AG881" s="309"/>
      <c r="AH881" s="314">
        <v>44221840</v>
      </c>
      <c r="AI881" s="314">
        <v>49528460.800000004</v>
      </c>
      <c r="AJ881" s="124"/>
      <c r="AK881" s="124"/>
      <c r="AL881" s="124"/>
      <c r="AM881" s="124" t="s">
        <v>116</v>
      </c>
      <c r="AN881" s="140" t="s">
        <v>3131</v>
      </c>
      <c r="AO881" s="124" t="s">
        <v>3132</v>
      </c>
      <c r="AP881" s="124"/>
      <c r="AQ881" s="124"/>
      <c r="AR881" s="124"/>
      <c r="AS881" s="124"/>
      <c r="AT881" s="124"/>
      <c r="AU881" s="124"/>
      <c r="AV881" s="124"/>
      <c r="AW881" s="124"/>
      <c r="AX881" s="124"/>
      <c r="AY881" s="124"/>
      <c r="BC881" s="50">
        <v>784</v>
      </c>
    </row>
    <row r="882" spans="1:256" ht="12.95" customHeight="1">
      <c r="A882" s="304" t="s">
        <v>3126</v>
      </c>
      <c r="B882" s="124"/>
      <c r="C882" s="124"/>
      <c r="D882" s="124"/>
      <c r="E882" s="124" t="s">
        <v>3796</v>
      </c>
      <c r="F882" s="124"/>
      <c r="G882" s="124"/>
      <c r="H882" s="124" t="s">
        <v>3127</v>
      </c>
      <c r="I882" s="124" t="s">
        <v>3128</v>
      </c>
      <c r="J882" s="124" t="s">
        <v>3128</v>
      </c>
      <c r="K882" s="124" t="s">
        <v>150</v>
      </c>
      <c r="L882" s="124"/>
      <c r="M882" s="124"/>
      <c r="N882" s="125" t="s">
        <v>3129</v>
      </c>
      <c r="O882" s="125">
        <v>230000000</v>
      </c>
      <c r="P882" s="304" t="s">
        <v>953</v>
      </c>
      <c r="Q882" s="125" t="s">
        <v>3130</v>
      </c>
      <c r="R882" s="125" t="s">
        <v>110</v>
      </c>
      <c r="S882" s="125">
        <v>230000000</v>
      </c>
      <c r="T882" s="304" t="s">
        <v>958</v>
      </c>
      <c r="U882" s="125"/>
      <c r="V882" s="309"/>
      <c r="W882" s="125"/>
      <c r="X882" s="125" t="s">
        <v>436</v>
      </c>
      <c r="Y882" s="125"/>
      <c r="Z882" s="125"/>
      <c r="AA882" s="125">
        <v>0</v>
      </c>
      <c r="AB882" s="125">
        <v>100</v>
      </c>
      <c r="AC882" s="125">
        <v>0</v>
      </c>
      <c r="AD882" s="309"/>
      <c r="AE882" s="309" t="s">
        <v>115</v>
      </c>
      <c r="AF882" s="309"/>
      <c r="AG882" s="309"/>
      <c r="AH882" s="314">
        <v>81400213.599999994</v>
      </c>
      <c r="AI882" s="314">
        <v>91168239.232000008</v>
      </c>
      <c r="AJ882" s="124"/>
      <c r="AK882" s="124"/>
      <c r="AL882" s="124"/>
      <c r="AM882" s="124" t="s">
        <v>116</v>
      </c>
      <c r="AN882" s="140" t="s">
        <v>3133</v>
      </c>
      <c r="AO882" s="124" t="s">
        <v>3134</v>
      </c>
      <c r="AP882" s="124"/>
      <c r="AQ882" s="124"/>
      <c r="AR882" s="124"/>
      <c r="AS882" s="124"/>
      <c r="AT882" s="124"/>
      <c r="AU882" s="124"/>
      <c r="AV882" s="124"/>
      <c r="AW882" s="124"/>
      <c r="AX882" s="124"/>
      <c r="AY882" s="124"/>
      <c r="BC882" s="50">
        <v>785</v>
      </c>
    </row>
    <row r="883" spans="1:256" ht="12.95" customHeight="1">
      <c r="A883" s="304" t="s">
        <v>3126</v>
      </c>
      <c r="B883" s="124"/>
      <c r="C883" s="124"/>
      <c r="D883" s="124"/>
      <c r="E883" s="124" t="s">
        <v>1613</v>
      </c>
      <c r="F883" s="124"/>
      <c r="G883" s="124"/>
      <c r="H883" s="124" t="s">
        <v>3092</v>
      </c>
      <c r="I883" s="124" t="s">
        <v>3093</v>
      </c>
      <c r="J883" s="124" t="s">
        <v>3094</v>
      </c>
      <c r="K883" s="124" t="s">
        <v>150</v>
      </c>
      <c r="L883" s="124"/>
      <c r="M883" s="124"/>
      <c r="N883" s="125" t="s">
        <v>3129</v>
      </c>
      <c r="O883" s="125">
        <v>230000000</v>
      </c>
      <c r="P883" s="304" t="s">
        <v>953</v>
      </c>
      <c r="Q883" s="125" t="s">
        <v>3130</v>
      </c>
      <c r="R883" s="125" t="s">
        <v>110</v>
      </c>
      <c r="S883" s="125">
        <v>230000000</v>
      </c>
      <c r="T883" s="304" t="s">
        <v>958</v>
      </c>
      <c r="U883" s="125"/>
      <c r="V883" s="309"/>
      <c r="W883" s="125"/>
      <c r="X883" s="125" t="s">
        <v>436</v>
      </c>
      <c r="Y883" s="125"/>
      <c r="Z883" s="125"/>
      <c r="AA883" s="125">
        <v>0</v>
      </c>
      <c r="AB883" s="125">
        <v>100</v>
      </c>
      <c r="AC883" s="125">
        <v>0</v>
      </c>
      <c r="AD883" s="309"/>
      <c r="AE883" s="309" t="s">
        <v>115</v>
      </c>
      <c r="AF883" s="309"/>
      <c r="AG883" s="309"/>
      <c r="AH883" s="314">
        <v>59291306</v>
      </c>
      <c r="AI883" s="314">
        <v>66406262.720000006</v>
      </c>
      <c r="AJ883" s="124"/>
      <c r="AK883" s="124"/>
      <c r="AL883" s="124"/>
      <c r="AM883" s="124" t="s">
        <v>116</v>
      </c>
      <c r="AN883" s="140" t="s">
        <v>3135</v>
      </c>
      <c r="AO883" s="124" t="s">
        <v>3136</v>
      </c>
      <c r="AP883" s="124"/>
      <c r="AQ883" s="124"/>
      <c r="AR883" s="124"/>
      <c r="AS883" s="124"/>
      <c r="AT883" s="124"/>
      <c r="AU883" s="124"/>
      <c r="AV883" s="124"/>
      <c r="AW883" s="124"/>
      <c r="AX883" s="124"/>
      <c r="AY883" s="124"/>
      <c r="BC883" s="50">
        <v>786</v>
      </c>
    </row>
    <row r="884" spans="1:256" s="329" customFormat="1" ht="12.75" customHeight="1">
      <c r="A884" s="779" t="s">
        <v>1030</v>
      </c>
      <c r="B884" s="780" t="s">
        <v>1031</v>
      </c>
      <c r="C884" s="780" t="s">
        <v>3841</v>
      </c>
      <c r="D884" s="781"/>
      <c r="E884" s="781" t="s">
        <v>3982</v>
      </c>
      <c r="F884" s="778"/>
      <c r="G884" s="782"/>
      <c r="H884" s="781" t="s">
        <v>3983</v>
      </c>
      <c r="I884" s="781" t="s">
        <v>3984</v>
      </c>
      <c r="J884" s="781" t="s">
        <v>3985</v>
      </c>
      <c r="K884" s="781" t="s">
        <v>150</v>
      </c>
      <c r="L884" s="781"/>
      <c r="M884" s="778"/>
      <c r="N884" s="781">
        <v>80</v>
      </c>
      <c r="O884" s="780">
        <v>230000000</v>
      </c>
      <c r="P884" s="783" t="s">
        <v>984</v>
      </c>
      <c r="Q884" s="778" t="s">
        <v>2156</v>
      </c>
      <c r="R884" s="778" t="s">
        <v>110</v>
      </c>
      <c r="S884" s="780">
        <v>230000000</v>
      </c>
      <c r="T884" s="784" t="s">
        <v>958</v>
      </c>
      <c r="U884" s="778"/>
      <c r="V884" s="778"/>
      <c r="W884" s="778"/>
      <c r="X884" s="778" t="s">
        <v>436</v>
      </c>
      <c r="Y884" s="778"/>
      <c r="Z884" s="778"/>
      <c r="AA884" s="785">
        <v>0</v>
      </c>
      <c r="AB884" s="777">
        <v>90</v>
      </c>
      <c r="AC884" s="785">
        <v>10</v>
      </c>
      <c r="AD884" s="778"/>
      <c r="AE884" s="778" t="s">
        <v>115</v>
      </c>
      <c r="AF884" s="786"/>
      <c r="AG884" s="787"/>
      <c r="AH884" s="788">
        <v>235763646</v>
      </c>
      <c r="AI884" s="789">
        <v>264055283.52000001</v>
      </c>
      <c r="AJ884" s="790"/>
      <c r="AK884" s="790"/>
      <c r="AL884" s="790"/>
      <c r="AM884" s="791" t="s">
        <v>116</v>
      </c>
      <c r="AN884" s="792" t="s">
        <v>3986</v>
      </c>
      <c r="AO884" s="792" t="s">
        <v>3987</v>
      </c>
      <c r="AP884" s="793"/>
      <c r="AQ884" s="778"/>
      <c r="AR884" s="778"/>
      <c r="AS884" s="778"/>
      <c r="AT884" s="778"/>
      <c r="AU884" s="778"/>
      <c r="AV884" s="778"/>
      <c r="AW884" s="778"/>
      <c r="AX884" s="778"/>
      <c r="AY884" s="778"/>
      <c r="AZ884" s="790"/>
    </row>
    <row r="885" spans="1:256" s="8" customFormat="1" ht="12.95" customHeight="1">
      <c r="A885" s="779" t="s">
        <v>1030</v>
      </c>
      <c r="B885" s="794" t="s">
        <v>1031</v>
      </c>
      <c r="C885" s="794"/>
      <c r="D885" s="794"/>
      <c r="E885" s="794" t="s">
        <v>3988</v>
      </c>
      <c r="F885" s="795"/>
      <c r="G885" s="796"/>
      <c r="H885" s="796" t="s">
        <v>3989</v>
      </c>
      <c r="I885" s="796" t="s">
        <v>3990</v>
      </c>
      <c r="J885" s="796" t="s">
        <v>3991</v>
      </c>
      <c r="K885" s="796" t="s">
        <v>150</v>
      </c>
      <c r="L885" s="797"/>
      <c r="M885" s="796"/>
      <c r="N885" s="797">
        <v>80</v>
      </c>
      <c r="O885" s="797">
        <v>230000000</v>
      </c>
      <c r="P885" s="798" t="s">
        <v>984</v>
      </c>
      <c r="Q885" s="798" t="s">
        <v>435</v>
      </c>
      <c r="R885" s="796" t="s">
        <v>110</v>
      </c>
      <c r="S885" s="797">
        <v>230000000</v>
      </c>
      <c r="T885" s="796" t="s">
        <v>954</v>
      </c>
      <c r="U885" s="796"/>
      <c r="V885" s="797"/>
      <c r="W885" s="796"/>
      <c r="X885" s="797" t="s">
        <v>436</v>
      </c>
      <c r="Y885" s="797"/>
      <c r="Z885" s="797"/>
      <c r="AA885" s="799">
        <v>0</v>
      </c>
      <c r="AB885" s="796">
        <v>100</v>
      </c>
      <c r="AC885" s="796">
        <v>0</v>
      </c>
      <c r="AD885" s="800"/>
      <c r="AE885" s="796" t="s">
        <v>115</v>
      </c>
      <c r="AF885" s="801"/>
      <c r="AG885" s="801"/>
      <c r="AH885" s="802">
        <v>64000000</v>
      </c>
      <c r="AI885" s="802">
        <v>71680000</v>
      </c>
      <c r="AJ885" s="803"/>
      <c r="AK885" s="803"/>
      <c r="AL885" s="803"/>
      <c r="AM885" s="804" t="s">
        <v>116</v>
      </c>
      <c r="AN885" s="796" t="s">
        <v>3992</v>
      </c>
      <c r="AO885" s="796" t="s">
        <v>3993</v>
      </c>
      <c r="AP885" s="796"/>
      <c r="AQ885" s="796"/>
      <c r="AR885" s="796"/>
      <c r="AS885" s="796"/>
      <c r="AT885" s="796"/>
      <c r="AU885" s="796"/>
      <c r="AV885" s="796"/>
      <c r="AW885" s="796"/>
      <c r="AX885" s="796"/>
      <c r="AY885" s="805"/>
      <c r="AZ885" s="805"/>
      <c r="BA885" s="345"/>
      <c r="BB885" s="345"/>
      <c r="BC885" s="345"/>
      <c r="BD885" s="346"/>
      <c r="BE885" s="345"/>
      <c r="BF885" s="345"/>
      <c r="BG885" s="345"/>
      <c r="BH885" s="345"/>
      <c r="BI885" s="345"/>
      <c r="BJ885" s="345"/>
      <c r="BK885" s="345"/>
      <c r="BL885" s="345"/>
      <c r="BM885" s="345"/>
      <c r="BN885" s="345"/>
      <c r="BO885" s="345"/>
      <c r="BP885" s="345"/>
      <c r="BQ885" s="345"/>
      <c r="BR885" s="345"/>
      <c r="BS885" s="345"/>
      <c r="BT885" s="345"/>
      <c r="BU885" s="345"/>
      <c r="BV885" s="345"/>
      <c r="BW885" s="345"/>
      <c r="BX885" s="345"/>
      <c r="BY885" s="345"/>
      <c r="BZ885" s="345"/>
      <c r="CA885" s="345"/>
      <c r="CB885" s="345"/>
      <c r="CC885" s="345"/>
      <c r="CD885" s="345"/>
      <c r="CE885" s="345"/>
      <c r="CF885" s="345"/>
      <c r="CG885" s="345"/>
      <c r="CH885" s="345"/>
      <c r="CI885" s="345"/>
      <c r="CJ885" s="345"/>
      <c r="CK885" s="345"/>
      <c r="CL885" s="345"/>
      <c r="CM885" s="345"/>
      <c r="CN885" s="345"/>
      <c r="CO885" s="345"/>
      <c r="CP885" s="345"/>
      <c r="CQ885" s="345"/>
      <c r="CR885" s="345"/>
      <c r="CS885" s="345"/>
      <c r="CT885" s="345"/>
      <c r="CU885" s="345"/>
      <c r="CV885" s="345"/>
      <c r="CW885" s="345"/>
      <c r="CX885" s="345"/>
      <c r="CY885" s="345"/>
      <c r="CZ885" s="345"/>
      <c r="DA885" s="345"/>
      <c r="DB885" s="345"/>
      <c r="DC885" s="345"/>
      <c r="DD885" s="345"/>
      <c r="DE885" s="345"/>
      <c r="DF885" s="345"/>
      <c r="DG885" s="345"/>
      <c r="DH885" s="345"/>
      <c r="DI885" s="345"/>
      <c r="DJ885" s="345"/>
      <c r="DK885" s="345"/>
      <c r="DL885" s="345"/>
      <c r="DM885" s="345"/>
      <c r="DN885" s="345"/>
      <c r="DO885" s="345"/>
      <c r="DP885" s="345"/>
      <c r="DQ885" s="345"/>
      <c r="DR885" s="345"/>
      <c r="DS885" s="345"/>
      <c r="DT885" s="345"/>
      <c r="DU885" s="345"/>
      <c r="DV885" s="345"/>
      <c r="DW885" s="345"/>
      <c r="DX885" s="345"/>
      <c r="DY885" s="345"/>
      <c r="DZ885" s="345"/>
      <c r="EA885" s="345"/>
      <c r="EB885" s="345"/>
      <c r="EC885" s="345"/>
      <c r="ED885" s="345"/>
      <c r="EE885" s="345"/>
      <c r="EF885" s="345"/>
      <c r="EG885" s="345"/>
      <c r="EH885" s="345"/>
      <c r="EI885" s="345"/>
      <c r="EJ885" s="345"/>
      <c r="EK885" s="345"/>
      <c r="EL885" s="345"/>
      <c r="EM885" s="345"/>
      <c r="EN885" s="345"/>
      <c r="EO885" s="345"/>
      <c r="EP885" s="345"/>
      <c r="EQ885" s="345"/>
      <c r="ER885" s="345"/>
      <c r="ES885" s="345"/>
      <c r="ET885" s="345"/>
      <c r="EU885" s="345"/>
      <c r="EV885" s="345"/>
      <c r="EW885" s="345"/>
      <c r="EX885" s="345"/>
      <c r="EY885" s="345"/>
      <c r="EZ885" s="345"/>
      <c r="FA885" s="345"/>
      <c r="FB885" s="345"/>
      <c r="FC885" s="345"/>
      <c r="FD885" s="345"/>
      <c r="FE885" s="345"/>
      <c r="FF885" s="345"/>
      <c r="FG885" s="345"/>
      <c r="FH885" s="345"/>
      <c r="FI885" s="345"/>
      <c r="FJ885" s="345"/>
      <c r="FK885" s="345"/>
      <c r="FL885" s="345"/>
      <c r="FM885" s="345"/>
      <c r="FN885" s="345"/>
      <c r="FO885" s="345"/>
      <c r="FP885" s="345"/>
      <c r="FQ885" s="345"/>
      <c r="FR885" s="345"/>
      <c r="FS885" s="345"/>
      <c r="FT885" s="345"/>
      <c r="FU885" s="345"/>
      <c r="FV885" s="345"/>
      <c r="FW885" s="345"/>
      <c r="FX885" s="345"/>
      <c r="FY885" s="345"/>
      <c r="FZ885" s="345"/>
      <c r="GA885" s="345"/>
      <c r="GB885" s="345"/>
      <c r="GC885" s="345"/>
    </row>
    <row r="886" spans="1:256" s="8" customFormat="1" ht="12.95" customHeight="1">
      <c r="A886" s="779" t="s">
        <v>1030</v>
      </c>
      <c r="B886" s="806" t="s">
        <v>1031</v>
      </c>
      <c r="C886" s="806"/>
      <c r="D886" s="806"/>
      <c r="E886" s="777" t="s">
        <v>3994</v>
      </c>
      <c r="F886" s="777"/>
      <c r="G886" s="777"/>
      <c r="H886" s="806" t="s">
        <v>3995</v>
      </c>
      <c r="I886" s="806" t="s">
        <v>3996</v>
      </c>
      <c r="J886" s="806" t="s">
        <v>3996</v>
      </c>
      <c r="K886" s="806" t="s">
        <v>150</v>
      </c>
      <c r="L886" s="806"/>
      <c r="M886" s="777"/>
      <c r="N886" s="806">
        <v>80</v>
      </c>
      <c r="O886" s="806">
        <v>230000000</v>
      </c>
      <c r="P886" s="807" t="s">
        <v>984</v>
      </c>
      <c r="Q886" s="808" t="s">
        <v>3130</v>
      </c>
      <c r="R886" s="777" t="s">
        <v>110</v>
      </c>
      <c r="S886" s="806">
        <v>230000000</v>
      </c>
      <c r="T886" s="809" t="s">
        <v>958</v>
      </c>
      <c r="U886" s="777"/>
      <c r="V886" s="777"/>
      <c r="W886" s="777"/>
      <c r="X886" s="777" t="s">
        <v>436</v>
      </c>
      <c r="Y886" s="777"/>
      <c r="Z886" s="777"/>
      <c r="AA886" s="785">
        <v>30</v>
      </c>
      <c r="AB886" s="777">
        <v>65</v>
      </c>
      <c r="AC886" s="785">
        <v>5</v>
      </c>
      <c r="AD886" s="777"/>
      <c r="AE886" s="777" t="s">
        <v>115</v>
      </c>
      <c r="AF886" s="810"/>
      <c r="AG886" s="810"/>
      <c r="AH886" s="802">
        <v>2860779940</v>
      </c>
      <c r="AI886" s="802">
        <v>3204073532.8000002</v>
      </c>
      <c r="AJ886" s="802"/>
      <c r="AK886" s="802"/>
      <c r="AL886" s="802"/>
      <c r="AM886" s="811" t="s">
        <v>116</v>
      </c>
      <c r="AN886" s="812" t="s">
        <v>3997</v>
      </c>
      <c r="AO886" s="812" t="s">
        <v>3998</v>
      </c>
      <c r="AP886" s="777"/>
      <c r="AQ886" s="777"/>
      <c r="AR886" s="777"/>
      <c r="AS886" s="777"/>
      <c r="AT886" s="777"/>
      <c r="AU886" s="777"/>
      <c r="AV886" s="777"/>
      <c r="AW886" s="777"/>
      <c r="AX886" s="777"/>
      <c r="AY886" s="777"/>
      <c r="AZ886" s="813"/>
      <c r="BC886" s="346"/>
      <c r="BD886" s="346"/>
    </row>
    <row r="887" spans="1:256" s="8" customFormat="1" ht="12.95" customHeight="1">
      <c r="A887" s="814" t="s">
        <v>3112</v>
      </c>
      <c r="B887" s="794" t="s">
        <v>1031</v>
      </c>
      <c r="C887" s="794"/>
      <c r="D887" s="794"/>
      <c r="E887" s="794" t="s">
        <v>3999</v>
      </c>
      <c r="F887" s="795"/>
      <c r="G887" s="795"/>
      <c r="H887" s="812" t="s">
        <v>3989</v>
      </c>
      <c r="I887" s="812" t="s">
        <v>3990</v>
      </c>
      <c r="J887" s="812" t="s">
        <v>3991</v>
      </c>
      <c r="K887" s="812" t="s">
        <v>150</v>
      </c>
      <c r="L887" s="812"/>
      <c r="M887" s="812"/>
      <c r="N887" s="812" t="s">
        <v>3114</v>
      </c>
      <c r="O887" s="812" t="s">
        <v>107</v>
      </c>
      <c r="P887" s="815" t="s">
        <v>953</v>
      </c>
      <c r="Q887" s="816" t="s">
        <v>1094</v>
      </c>
      <c r="R887" s="777" t="s">
        <v>110</v>
      </c>
      <c r="S887" s="812" t="s">
        <v>107</v>
      </c>
      <c r="T887" s="809" t="s">
        <v>958</v>
      </c>
      <c r="U887" s="812"/>
      <c r="V887" s="812"/>
      <c r="W887" s="812"/>
      <c r="X887" s="816" t="s">
        <v>436</v>
      </c>
      <c r="Y887" s="812"/>
      <c r="Z887" s="812"/>
      <c r="AA887" s="816" t="s">
        <v>106</v>
      </c>
      <c r="AB887" s="816" t="s">
        <v>316</v>
      </c>
      <c r="AC887" s="812" t="s">
        <v>106</v>
      </c>
      <c r="AD887" s="812"/>
      <c r="AE887" s="812" t="s">
        <v>115</v>
      </c>
      <c r="AF887" s="812"/>
      <c r="AG887" s="812"/>
      <c r="AH887" s="817">
        <v>24000000</v>
      </c>
      <c r="AI887" s="817">
        <f>AH887*1.12</f>
        <v>26880000.000000004</v>
      </c>
      <c r="AJ887" s="818"/>
      <c r="AK887" s="818"/>
      <c r="AL887" s="818"/>
      <c r="AM887" s="819" t="s">
        <v>116</v>
      </c>
      <c r="AN887" s="819" t="s">
        <v>4000</v>
      </c>
      <c r="AO887" s="819" t="s">
        <v>4001</v>
      </c>
      <c r="AP887" s="796"/>
      <c r="AQ887" s="796"/>
      <c r="AR887" s="796"/>
      <c r="AS887" s="796"/>
      <c r="AT887" s="796"/>
      <c r="AU887" s="796"/>
      <c r="AV887" s="796"/>
      <c r="AW887" s="796"/>
      <c r="AX887" s="796"/>
      <c r="AY887" s="777"/>
      <c r="AZ887" s="813"/>
      <c r="BA887" s="345"/>
      <c r="BC887" s="346"/>
      <c r="BD887" s="346"/>
    </row>
    <row r="888" spans="1:256" ht="12.95" customHeight="1">
      <c r="A888" s="76"/>
      <c r="B888" s="76"/>
      <c r="C888" s="76"/>
      <c r="D888" s="76"/>
      <c r="E888" s="76"/>
      <c r="F888" s="228"/>
      <c r="G888" s="38"/>
      <c r="H888" s="234"/>
      <c r="I888" s="210"/>
      <c r="J888" s="76"/>
      <c r="K888" s="76"/>
      <c r="L888" s="76"/>
      <c r="M888" s="536"/>
      <c r="N888" s="76"/>
      <c r="O888" s="76"/>
      <c r="P888" s="76"/>
      <c r="Q888" s="76"/>
      <c r="R888" s="76"/>
      <c r="S888" s="210"/>
      <c r="T888" s="76"/>
      <c r="U888" s="76"/>
      <c r="V888" s="76"/>
      <c r="W888" s="76"/>
      <c r="X888" s="76"/>
      <c r="Y888" s="154"/>
      <c r="Z888" s="77"/>
      <c r="AA888" s="214"/>
      <c r="AB888" s="214"/>
      <c r="AC888" s="209"/>
      <c r="AD888" s="76"/>
      <c r="AE888" s="210"/>
      <c r="AF888" s="212"/>
      <c r="AG888" s="215"/>
      <c r="AH888" s="215"/>
      <c r="AI888" s="216"/>
      <c r="AJ888" s="217"/>
      <c r="AK888" s="217"/>
      <c r="AL888" s="76"/>
      <c r="AM888" s="87"/>
      <c r="AN888" s="87"/>
      <c r="AO888" s="76"/>
      <c r="AP888" s="76"/>
      <c r="AQ888" s="76"/>
      <c r="AR888" s="76"/>
      <c r="AS888" s="76"/>
      <c r="AT888" s="76"/>
      <c r="AU888" s="76"/>
      <c r="AV888" s="76"/>
      <c r="AW888" s="76"/>
      <c r="AX888" s="76"/>
      <c r="AY888" s="76"/>
      <c r="AZ888" s="218"/>
      <c r="BA888" s="218"/>
      <c r="BB888" s="218"/>
      <c r="BC888" s="50">
        <v>787</v>
      </c>
      <c r="BD888" s="218"/>
      <c r="BE888" s="218"/>
      <c r="BF888" s="218"/>
      <c r="BG888" s="218"/>
      <c r="BH888" s="218"/>
      <c r="BI888" s="218"/>
      <c r="BJ888" s="218"/>
      <c r="BK888" s="218"/>
      <c r="BL888" s="218"/>
      <c r="BM888" s="218"/>
      <c r="BN888" s="218"/>
      <c r="BO888" s="218"/>
      <c r="BP888" s="218"/>
      <c r="BQ888" s="218"/>
      <c r="BR888" s="218"/>
      <c r="BS888" s="218"/>
      <c r="BT888" s="218"/>
      <c r="BU888" s="218"/>
      <c r="BV888" s="218"/>
      <c r="BW888" s="218"/>
      <c r="BX888" s="218"/>
      <c r="BY888" s="218"/>
      <c r="BZ888" s="218"/>
      <c r="CA888" s="218"/>
      <c r="CB888" s="218"/>
      <c r="CC888" s="218"/>
      <c r="CD888" s="218"/>
      <c r="CE888" s="218"/>
      <c r="CF888" s="218"/>
      <c r="CG888" s="218"/>
      <c r="CH888" s="218"/>
      <c r="CI888" s="218"/>
      <c r="CJ888" s="218"/>
      <c r="CK888" s="218"/>
      <c r="CL888" s="218"/>
      <c r="CM888" s="218"/>
      <c r="CN888" s="218"/>
      <c r="CO888" s="218"/>
      <c r="CP888" s="218"/>
      <c r="CQ888" s="218"/>
      <c r="CR888" s="218"/>
      <c r="CS888" s="218"/>
      <c r="CT888" s="218"/>
      <c r="CU888" s="218"/>
      <c r="CV888" s="218"/>
      <c r="CW888" s="218"/>
      <c r="CX888" s="218"/>
      <c r="CY888" s="218"/>
      <c r="CZ888" s="218"/>
      <c r="DA888" s="218"/>
      <c r="DB888" s="218"/>
      <c r="DC888" s="218"/>
      <c r="DD888" s="218"/>
      <c r="DE888" s="218"/>
      <c r="DF888" s="218"/>
      <c r="DG888" s="218"/>
      <c r="DH888" s="218"/>
      <c r="DI888" s="218"/>
      <c r="DJ888" s="218"/>
      <c r="DK888" s="218"/>
      <c r="DL888" s="218"/>
      <c r="DM888" s="218"/>
      <c r="DN888" s="218"/>
      <c r="DO888" s="218"/>
      <c r="DP888" s="218"/>
      <c r="DQ888" s="218"/>
      <c r="DR888" s="218"/>
      <c r="DS888" s="218"/>
      <c r="DT888" s="218"/>
      <c r="DU888" s="218"/>
      <c r="DV888" s="218"/>
      <c r="DW888" s="218"/>
      <c r="DX888" s="218"/>
      <c r="DY888" s="218"/>
      <c r="DZ888" s="218"/>
      <c r="EA888" s="218"/>
      <c r="EB888" s="218"/>
      <c r="EC888" s="218"/>
      <c r="ED888" s="218"/>
      <c r="EE888" s="218"/>
      <c r="EF888" s="218"/>
      <c r="EG888" s="218"/>
      <c r="EH888" s="218"/>
      <c r="EI888" s="218"/>
      <c r="EJ888" s="218"/>
      <c r="EK888" s="218"/>
      <c r="EL888" s="218"/>
      <c r="EM888" s="218"/>
      <c r="EN888" s="218"/>
      <c r="EO888" s="218"/>
      <c r="EP888" s="218"/>
      <c r="EQ888" s="218"/>
      <c r="ER888" s="218"/>
      <c r="ES888" s="218"/>
      <c r="ET888" s="218"/>
      <c r="EU888" s="218"/>
      <c r="EV888" s="218"/>
      <c r="EW888" s="218"/>
      <c r="EX888" s="218"/>
      <c r="EY888" s="218"/>
      <c r="EZ888" s="218"/>
      <c r="FA888" s="218"/>
      <c r="FB888" s="218"/>
      <c r="FC888" s="218"/>
      <c r="FD888" s="218"/>
      <c r="FE888" s="218"/>
      <c r="FF888" s="218"/>
      <c r="FG888" s="218"/>
      <c r="FH888" s="218"/>
      <c r="FI888" s="218"/>
      <c r="FJ888" s="218"/>
      <c r="FK888" s="218"/>
      <c r="FL888" s="218"/>
      <c r="FM888" s="218"/>
      <c r="FN888" s="218"/>
      <c r="FO888" s="218"/>
      <c r="FP888" s="218"/>
      <c r="FQ888" s="218"/>
      <c r="FR888" s="218"/>
      <c r="FS888" s="218"/>
      <c r="FT888" s="218"/>
      <c r="FU888" s="218"/>
      <c r="FV888" s="218"/>
      <c r="FW888" s="218"/>
      <c r="FX888" s="218"/>
      <c r="FY888" s="218"/>
      <c r="FZ888" s="218"/>
      <c r="GA888" s="218"/>
      <c r="GB888" s="218"/>
      <c r="GC888" s="218"/>
      <c r="GD888" s="218"/>
      <c r="GE888" s="218"/>
      <c r="GF888" s="218"/>
      <c r="GG888" s="218"/>
      <c r="GH888" s="218"/>
      <c r="GI888" s="218"/>
      <c r="GJ888" s="218"/>
      <c r="GK888" s="218"/>
      <c r="GL888" s="218"/>
      <c r="GM888" s="218"/>
      <c r="GN888" s="218"/>
      <c r="GO888" s="218"/>
      <c r="GP888" s="218"/>
      <c r="GQ888" s="218"/>
      <c r="GR888" s="218"/>
      <c r="GS888" s="218"/>
      <c r="GT888" s="218"/>
      <c r="GU888" s="218"/>
      <c r="GV888" s="218"/>
      <c r="GW888" s="218"/>
      <c r="GX888" s="218"/>
      <c r="GY888" s="218"/>
      <c r="GZ888" s="218"/>
      <c r="HA888" s="218"/>
      <c r="HB888" s="218"/>
      <c r="HC888" s="218"/>
      <c r="HD888" s="218"/>
      <c r="HE888" s="218"/>
      <c r="HF888" s="218"/>
      <c r="HG888" s="218"/>
      <c r="HH888" s="218"/>
      <c r="HI888" s="218"/>
      <c r="HJ888" s="218"/>
      <c r="HK888" s="218"/>
      <c r="HL888" s="218"/>
      <c r="HM888" s="218"/>
      <c r="HN888" s="218"/>
      <c r="HO888" s="218"/>
      <c r="HP888" s="218"/>
      <c r="HQ888" s="218"/>
      <c r="HR888" s="218"/>
      <c r="HS888" s="218"/>
      <c r="HT888" s="218"/>
      <c r="HU888" s="218"/>
      <c r="HV888" s="218"/>
      <c r="HW888" s="218"/>
      <c r="HX888" s="218"/>
      <c r="HY888" s="218"/>
      <c r="HZ888" s="218"/>
      <c r="IA888" s="218"/>
      <c r="IB888" s="218"/>
      <c r="IC888" s="218"/>
      <c r="ID888" s="218"/>
      <c r="IE888" s="218"/>
      <c r="IF888" s="218"/>
      <c r="IG888" s="218"/>
      <c r="IH888" s="218"/>
      <c r="II888" s="218"/>
      <c r="IJ888" s="218"/>
      <c r="IK888" s="218"/>
      <c r="IL888" s="218"/>
      <c r="IM888" s="218"/>
      <c r="IN888" s="218"/>
      <c r="IO888" s="218"/>
      <c r="IP888" s="218"/>
      <c r="IQ888" s="218"/>
      <c r="IR888" s="218"/>
      <c r="IS888" s="218"/>
      <c r="IT888" s="218"/>
      <c r="IU888" s="218"/>
      <c r="IV888" s="218"/>
    </row>
    <row r="889" spans="1:256" ht="12.95" customHeight="1">
      <c r="A889" s="73"/>
      <c r="B889" s="73"/>
      <c r="C889" s="167"/>
      <c r="D889" s="73"/>
      <c r="E889" s="168"/>
      <c r="F889" s="169"/>
      <c r="G889" s="73"/>
      <c r="H889" s="235" t="s">
        <v>2104</v>
      </c>
      <c r="I889" s="169"/>
      <c r="J889" s="169"/>
      <c r="K889" s="170"/>
      <c r="L889" s="168"/>
      <c r="M889" s="168"/>
      <c r="N889" s="170"/>
      <c r="O889" s="169"/>
      <c r="P889" s="169"/>
      <c r="Q889" s="171"/>
      <c r="R889" s="170"/>
      <c r="S889" s="169"/>
      <c r="T889" s="172"/>
      <c r="U889" s="168"/>
      <c r="V889" s="168"/>
      <c r="W889" s="168"/>
      <c r="X889" s="173"/>
      <c r="Y889" s="172"/>
      <c r="Z889" s="172"/>
      <c r="AA889" s="174"/>
      <c r="AB889" s="174"/>
      <c r="AC889" s="174"/>
      <c r="AD889" s="172"/>
      <c r="AE889" s="172"/>
      <c r="AF889" s="172"/>
      <c r="AG889" s="172"/>
      <c r="AH889" s="72">
        <f>SUM(AH890:AH998)</f>
        <v>8867736038.1935921</v>
      </c>
      <c r="AI889" s="72">
        <f t="shared" ref="AI889:AL889" si="60">SUM(AI890:AI998)</f>
        <v>9734972090.5412254</v>
      </c>
      <c r="AJ889" s="72"/>
      <c r="AK889" s="72">
        <f t="shared" si="60"/>
        <v>135000000</v>
      </c>
      <c r="AL889" s="72">
        <f t="shared" si="60"/>
        <v>135000000</v>
      </c>
      <c r="AM889" s="72"/>
      <c r="AN889" s="172"/>
      <c r="AO889" s="223"/>
      <c r="AP889" s="73"/>
      <c r="AQ889" s="73"/>
      <c r="AR889" s="73"/>
      <c r="AS889" s="73"/>
      <c r="AT889" s="73"/>
      <c r="AU889" s="73"/>
      <c r="AV889" s="73"/>
      <c r="AW889" s="73"/>
      <c r="AX889" s="73"/>
      <c r="AY889" s="169"/>
      <c r="BC889" s="50">
        <v>788</v>
      </c>
    </row>
    <row r="890" spans="1:256" ht="12.95" customHeight="1">
      <c r="A890" s="123" t="s">
        <v>1030</v>
      </c>
      <c r="B890" s="236" t="s">
        <v>1074</v>
      </c>
      <c r="C890" s="75"/>
      <c r="D890" s="90"/>
      <c r="E890" s="77" t="s">
        <v>1615</v>
      </c>
      <c r="F890" s="228">
        <v>22300000</v>
      </c>
      <c r="G890" s="38" t="s">
        <v>1615</v>
      </c>
      <c r="H890" s="234" t="s">
        <v>2105</v>
      </c>
      <c r="I890" s="156" t="s">
        <v>1075</v>
      </c>
      <c r="J890" s="156" t="s">
        <v>1075</v>
      </c>
      <c r="K890" s="157" t="s">
        <v>150</v>
      </c>
      <c r="L890" s="48"/>
      <c r="M890" s="91"/>
      <c r="N890" s="157">
        <v>80</v>
      </c>
      <c r="O890" s="158">
        <v>230000000</v>
      </c>
      <c r="P890" s="159" t="s">
        <v>984</v>
      </c>
      <c r="Q890" s="79" t="s">
        <v>151</v>
      </c>
      <c r="R890" s="79" t="s">
        <v>110</v>
      </c>
      <c r="S890" s="158">
        <v>230000000</v>
      </c>
      <c r="T890" s="155" t="s">
        <v>1059</v>
      </c>
      <c r="U890" s="91"/>
      <c r="V890" s="91"/>
      <c r="W890" s="91"/>
      <c r="X890" s="79"/>
      <c r="Y890" s="77" t="s">
        <v>435</v>
      </c>
      <c r="Z890" s="77" t="s">
        <v>436</v>
      </c>
      <c r="AA890" s="160">
        <v>0</v>
      </c>
      <c r="AB890" s="161">
        <v>90</v>
      </c>
      <c r="AC890" s="160">
        <v>10</v>
      </c>
      <c r="AD890" s="91"/>
      <c r="AE890" s="79" t="s">
        <v>115</v>
      </c>
      <c r="AF890" s="91"/>
      <c r="AG890" s="91"/>
      <c r="AH890" s="162">
        <v>177609674</v>
      </c>
      <c r="AI890" s="162">
        <f>AH890*1.12</f>
        <v>198922834.88000003</v>
      </c>
      <c r="AJ890" s="163"/>
      <c r="AK890" s="163"/>
      <c r="AL890" s="163"/>
      <c r="AM890" s="85" t="s">
        <v>116</v>
      </c>
      <c r="AN890" s="164" t="s">
        <v>1076</v>
      </c>
      <c r="AO890" s="222" t="s">
        <v>1077</v>
      </c>
      <c r="AP890" s="90"/>
      <c r="AQ890" s="90"/>
      <c r="AR890" s="90"/>
      <c r="AS890" s="90"/>
      <c r="AT890" s="90"/>
      <c r="AU890" s="90"/>
      <c r="AV890" s="90"/>
      <c r="AW890" s="90"/>
      <c r="AX890" s="90"/>
      <c r="AY890" s="90"/>
      <c r="AZ890" s="166"/>
      <c r="BA890" s="166"/>
      <c r="BB890" s="166"/>
      <c r="BC890" s="50">
        <v>789</v>
      </c>
      <c r="BD890" s="166"/>
      <c r="BE890" s="166"/>
      <c r="BF890" s="166"/>
      <c r="BG890" s="166"/>
      <c r="BH890" s="166"/>
      <c r="BI890" s="166"/>
      <c r="BJ890" s="166"/>
      <c r="BK890" s="166"/>
      <c r="BL890" s="166"/>
      <c r="BM890" s="166"/>
      <c r="BN890" s="166"/>
      <c r="BO890" s="166"/>
      <c r="BP890" s="166"/>
      <c r="BQ890" s="166"/>
      <c r="BR890" s="166"/>
      <c r="BS890" s="166"/>
      <c r="BT890" s="166"/>
      <c r="BU890" s="166"/>
      <c r="BV890" s="166"/>
      <c r="BW890" s="166"/>
      <c r="BX890" s="166"/>
      <c r="BY890" s="166"/>
      <c r="BZ890" s="166"/>
      <c r="CA890" s="166"/>
      <c r="CB890" s="166"/>
      <c r="CC890" s="166"/>
      <c r="CD890" s="166"/>
      <c r="CE890" s="166"/>
      <c r="CF890" s="166"/>
      <c r="CG890" s="166"/>
      <c r="CH890" s="166"/>
      <c r="CI890" s="166"/>
      <c r="CJ890" s="166"/>
      <c r="CK890" s="166"/>
      <c r="CL890" s="166"/>
      <c r="CM890" s="166"/>
      <c r="CN890" s="166"/>
      <c r="CO890" s="166"/>
      <c r="CP890" s="166"/>
      <c r="CQ890" s="166"/>
      <c r="CR890" s="166"/>
      <c r="CS890" s="166"/>
      <c r="CT890" s="166"/>
      <c r="CU890" s="166"/>
      <c r="CV890" s="166"/>
      <c r="CW890" s="166"/>
      <c r="CX890" s="166"/>
      <c r="CY890" s="166"/>
      <c r="CZ890" s="166"/>
      <c r="DA890" s="166"/>
      <c r="DB890" s="166"/>
      <c r="DC890" s="166"/>
      <c r="DD890" s="166"/>
      <c r="DE890" s="166"/>
      <c r="DF890" s="166"/>
      <c r="DG890" s="166"/>
      <c r="DH890" s="166"/>
      <c r="DI890" s="166"/>
      <c r="DJ890" s="166"/>
      <c r="DK890" s="166"/>
      <c r="DL890" s="166"/>
      <c r="DM890" s="166"/>
      <c r="DN890" s="166"/>
      <c r="DO890" s="166"/>
      <c r="DP890" s="166"/>
      <c r="DQ890" s="166"/>
      <c r="DR890" s="166"/>
      <c r="DS890" s="166"/>
      <c r="DT890" s="166"/>
      <c r="DU890" s="166"/>
      <c r="DV890" s="166"/>
      <c r="DW890" s="166"/>
      <c r="DX890" s="166"/>
      <c r="DY890" s="166"/>
      <c r="DZ890" s="166"/>
      <c r="EA890" s="166"/>
      <c r="EB890" s="166"/>
      <c r="EC890" s="166"/>
      <c r="ED890" s="166"/>
      <c r="EE890" s="166"/>
      <c r="EF890" s="166"/>
      <c r="EG890" s="166"/>
      <c r="EH890" s="166"/>
      <c r="EI890" s="166"/>
      <c r="EJ890" s="166"/>
      <c r="EK890" s="166"/>
      <c r="EL890" s="166"/>
      <c r="EM890" s="166"/>
      <c r="EN890" s="166"/>
      <c r="EO890" s="166"/>
      <c r="EP890" s="166"/>
      <c r="EQ890" s="166"/>
      <c r="ER890" s="166"/>
      <c r="ES890" s="166"/>
      <c r="ET890" s="166"/>
      <c r="EU890" s="166"/>
      <c r="EV890" s="166"/>
      <c r="EW890" s="166"/>
      <c r="EX890" s="166"/>
      <c r="EY890" s="166"/>
      <c r="EZ890" s="166"/>
      <c r="FA890" s="166"/>
      <c r="FB890" s="166"/>
      <c r="FC890" s="166"/>
      <c r="FD890" s="166"/>
      <c r="FE890" s="166"/>
      <c r="FF890" s="166"/>
      <c r="FG890" s="166"/>
      <c r="FH890" s="166"/>
      <c r="FI890" s="166"/>
      <c r="FJ890" s="166"/>
      <c r="FK890" s="166"/>
      <c r="FL890" s="166"/>
      <c r="FM890" s="166"/>
      <c r="FN890" s="166"/>
      <c r="FO890" s="166"/>
      <c r="FP890" s="166"/>
      <c r="FQ890" s="166"/>
      <c r="FR890" s="166"/>
      <c r="FS890" s="166"/>
      <c r="FT890" s="166"/>
      <c r="FU890" s="166"/>
      <c r="FV890" s="166"/>
      <c r="FW890" s="166"/>
      <c r="FX890" s="166"/>
      <c r="FY890" s="166"/>
      <c r="FZ890" s="166"/>
      <c r="GA890" s="166"/>
      <c r="GB890" s="166"/>
      <c r="GC890" s="166"/>
      <c r="GD890" s="166"/>
      <c r="GE890" s="166"/>
      <c r="GF890" s="166"/>
      <c r="GG890" s="166"/>
      <c r="GH890" s="166"/>
      <c r="GI890" s="166"/>
      <c r="GJ890" s="166"/>
      <c r="GK890" s="166"/>
      <c r="GL890" s="166"/>
      <c r="GM890" s="166"/>
      <c r="GN890" s="166"/>
      <c r="GO890" s="166"/>
      <c r="GP890" s="166"/>
      <c r="GQ890" s="166"/>
      <c r="GR890" s="166"/>
      <c r="GS890" s="166"/>
      <c r="GT890" s="166"/>
      <c r="GU890" s="166"/>
      <c r="GV890" s="166"/>
      <c r="GW890" s="166"/>
      <c r="GX890" s="166"/>
      <c r="GY890" s="166"/>
      <c r="GZ890" s="166"/>
      <c r="HA890" s="166"/>
      <c r="HB890" s="166"/>
      <c r="HC890" s="166"/>
      <c r="HD890" s="166"/>
      <c r="HE890" s="166"/>
      <c r="HF890" s="166"/>
      <c r="HG890" s="166"/>
      <c r="HH890" s="166"/>
      <c r="HI890" s="166"/>
      <c r="HJ890" s="166"/>
      <c r="HK890" s="166"/>
      <c r="HL890" s="166"/>
      <c r="HM890" s="166"/>
      <c r="HN890" s="166"/>
      <c r="HO890" s="166"/>
      <c r="HP890" s="166"/>
      <c r="HQ890" s="166"/>
      <c r="HR890" s="166"/>
      <c r="HS890" s="166"/>
      <c r="HT890" s="166"/>
      <c r="HU890" s="166"/>
      <c r="HV890" s="166"/>
      <c r="HW890" s="166"/>
      <c r="HX890" s="166"/>
      <c r="HY890" s="166"/>
      <c r="HZ890" s="166"/>
      <c r="IA890" s="166"/>
      <c r="IB890" s="166"/>
      <c r="IC890" s="166"/>
      <c r="ID890" s="166"/>
      <c r="IE890" s="166"/>
      <c r="IF890" s="166"/>
      <c r="IG890" s="166"/>
      <c r="IH890" s="166"/>
      <c r="II890" s="166"/>
      <c r="IJ890" s="166"/>
      <c r="IK890" s="166"/>
      <c r="IL890" s="166"/>
      <c r="IM890" s="166"/>
      <c r="IN890" s="166"/>
      <c r="IO890" s="166"/>
      <c r="IP890" s="166"/>
      <c r="IQ890" s="166"/>
      <c r="IR890" s="166"/>
      <c r="IS890" s="166"/>
      <c r="IT890" s="166"/>
      <c r="IU890" s="166"/>
      <c r="IV890" s="166"/>
    </row>
    <row r="891" spans="1:256" s="749" customFormat="1" ht="12.95" customHeight="1">
      <c r="A891" s="727" t="s">
        <v>1030</v>
      </c>
      <c r="B891" s="728" t="s">
        <v>1057</v>
      </c>
      <c r="C891" s="729"/>
      <c r="D891" s="726"/>
      <c r="E891" s="730" t="s">
        <v>3757</v>
      </c>
      <c r="F891" s="731">
        <v>22300001</v>
      </c>
      <c r="G891" s="694" t="s">
        <v>1616</v>
      </c>
      <c r="H891" s="732" t="s">
        <v>2106</v>
      </c>
      <c r="I891" s="734" t="s">
        <v>1078</v>
      </c>
      <c r="J891" s="734" t="s">
        <v>1078</v>
      </c>
      <c r="K891" s="735" t="s">
        <v>150</v>
      </c>
      <c r="L891" s="736"/>
      <c r="M891" s="736"/>
      <c r="N891" s="735">
        <v>80</v>
      </c>
      <c r="O891" s="737">
        <v>230000000</v>
      </c>
      <c r="P891" s="738" t="s">
        <v>953</v>
      </c>
      <c r="Q891" s="739" t="s">
        <v>151</v>
      </c>
      <c r="R891" s="739" t="s">
        <v>110</v>
      </c>
      <c r="S891" s="737">
        <v>230000000</v>
      </c>
      <c r="T891" s="740" t="s">
        <v>1059</v>
      </c>
      <c r="U891" s="736"/>
      <c r="V891" s="736"/>
      <c r="W891" s="736"/>
      <c r="X891" s="739"/>
      <c r="Y891" s="730" t="s">
        <v>435</v>
      </c>
      <c r="Z891" s="730" t="s">
        <v>436</v>
      </c>
      <c r="AA891" s="742">
        <v>0</v>
      </c>
      <c r="AB891" s="743">
        <v>100</v>
      </c>
      <c r="AC891" s="742">
        <v>0</v>
      </c>
      <c r="AD891" s="736"/>
      <c r="AE891" s="739" t="s">
        <v>115</v>
      </c>
      <c r="AF891" s="736"/>
      <c r="AG891" s="736"/>
      <c r="AH891" s="701">
        <v>0</v>
      </c>
      <c r="AI891" s="702">
        <v>0</v>
      </c>
      <c r="AJ891" s="744"/>
      <c r="AK891" s="744"/>
      <c r="AL891" s="744"/>
      <c r="AM891" s="745" t="s">
        <v>116</v>
      </c>
      <c r="AN891" s="746" t="s">
        <v>1079</v>
      </c>
      <c r="AO891" s="747" t="s">
        <v>1080</v>
      </c>
      <c r="AP891" s="726"/>
      <c r="AQ891" s="726"/>
      <c r="AR891" s="726"/>
      <c r="AS891" s="726"/>
      <c r="AT891" s="726"/>
      <c r="AU891" s="726"/>
      <c r="AV891" s="726"/>
      <c r="AW891" s="726"/>
      <c r="AX891" s="726"/>
      <c r="AY891" s="694" t="s">
        <v>3920</v>
      </c>
      <c r="AZ891" s="705" t="s">
        <v>3959</v>
      </c>
      <c r="BA891" s="748"/>
      <c r="BB891" s="748"/>
      <c r="BC891" s="705">
        <v>790</v>
      </c>
      <c r="BD891" s="748"/>
      <c r="BE891" s="748"/>
      <c r="BF891" s="748"/>
      <c r="BG891" s="748"/>
      <c r="BH891" s="748"/>
      <c r="BI891" s="748"/>
      <c r="BJ891" s="748"/>
      <c r="BK891" s="748"/>
      <c r="BL891" s="748"/>
      <c r="BM891" s="748"/>
      <c r="BN891" s="748"/>
      <c r="BO891" s="748"/>
      <c r="BP891" s="748"/>
      <c r="BQ891" s="748"/>
      <c r="BR891" s="748"/>
      <c r="BS891" s="748"/>
      <c r="BT891" s="748"/>
      <c r="BU891" s="748"/>
      <c r="BV891" s="748"/>
      <c r="BW891" s="748"/>
      <c r="BX891" s="748"/>
      <c r="BY891" s="748"/>
      <c r="BZ891" s="748"/>
      <c r="CA891" s="748"/>
      <c r="CB891" s="748"/>
      <c r="CC891" s="748"/>
      <c r="CD891" s="748"/>
      <c r="CE891" s="748"/>
      <c r="CF891" s="748"/>
      <c r="CG891" s="748"/>
      <c r="CH891" s="748"/>
      <c r="CI891" s="748"/>
      <c r="CJ891" s="748"/>
      <c r="CK891" s="748"/>
      <c r="CL891" s="748"/>
      <c r="CM891" s="748"/>
      <c r="CN891" s="748"/>
      <c r="CO891" s="748"/>
      <c r="CP891" s="748"/>
      <c r="CQ891" s="748"/>
      <c r="CR891" s="748"/>
      <c r="CS891" s="748"/>
      <c r="CT891" s="748"/>
      <c r="CU891" s="748"/>
      <c r="CV891" s="748"/>
      <c r="CW891" s="748"/>
      <c r="CX891" s="748"/>
      <c r="CY891" s="748"/>
      <c r="CZ891" s="748"/>
      <c r="DA891" s="748"/>
      <c r="DB891" s="748"/>
      <c r="DC891" s="748"/>
      <c r="DD891" s="748"/>
      <c r="DE891" s="748"/>
      <c r="DF891" s="748"/>
      <c r="DG891" s="748"/>
      <c r="DH891" s="748"/>
      <c r="DI891" s="748"/>
      <c r="DJ891" s="748"/>
      <c r="DK891" s="748"/>
      <c r="DL891" s="748"/>
      <c r="DM891" s="748"/>
      <c r="DN891" s="748"/>
      <c r="DO891" s="748"/>
      <c r="DP891" s="748"/>
      <c r="DQ891" s="748"/>
      <c r="DR891" s="748"/>
      <c r="DS891" s="748"/>
      <c r="DT891" s="748"/>
      <c r="DU891" s="748"/>
      <c r="DV891" s="748"/>
      <c r="DW891" s="748"/>
      <c r="DX891" s="748"/>
      <c r="DY891" s="748"/>
      <c r="DZ891" s="748"/>
      <c r="EA891" s="748"/>
      <c r="EB891" s="748"/>
      <c r="EC891" s="748"/>
      <c r="ED891" s="748"/>
      <c r="EE891" s="748"/>
      <c r="EF891" s="748"/>
      <c r="EG891" s="748"/>
      <c r="EH891" s="748"/>
      <c r="EI891" s="748"/>
      <c r="EJ891" s="748"/>
      <c r="EK891" s="748"/>
      <c r="EL891" s="748"/>
      <c r="EM891" s="748"/>
      <c r="EN891" s="748"/>
      <c r="EO891" s="748"/>
      <c r="EP891" s="748"/>
      <c r="EQ891" s="748"/>
      <c r="ER891" s="748"/>
      <c r="ES891" s="748"/>
      <c r="ET891" s="748"/>
      <c r="EU891" s="748"/>
      <c r="EV891" s="748"/>
      <c r="EW891" s="748"/>
      <c r="EX891" s="748"/>
      <c r="EY891" s="748"/>
      <c r="EZ891" s="748"/>
      <c r="FA891" s="748"/>
      <c r="FB891" s="748"/>
      <c r="FC891" s="748"/>
      <c r="FD891" s="748"/>
      <c r="FE891" s="748"/>
      <c r="FF891" s="748"/>
      <c r="FG891" s="748"/>
      <c r="FH891" s="748"/>
      <c r="FI891" s="748"/>
      <c r="FJ891" s="748"/>
      <c r="FK891" s="748"/>
      <c r="FL891" s="748"/>
      <c r="FM891" s="748"/>
      <c r="FN891" s="748"/>
      <c r="FO891" s="748"/>
      <c r="FP891" s="748"/>
      <c r="FQ891" s="748"/>
      <c r="FR891" s="748"/>
      <c r="FS891" s="748"/>
      <c r="FT891" s="748"/>
      <c r="FU891" s="748"/>
      <c r="FV891" s="748"/>
      <c r="FW891" s="748"/>
      <c r="FX891" s="748"/>
      <c r="FY891" s="748"/>
      <c r="FZ891" s="748"/>
      <c r="GA891" s="748"/>
      <c r="GB891" s="748"/>
      <c r="GC891" s="748"/>
      <c r="GD891" s="748"/>
      <c r="GE891" s="748"/>
      <c r="GF891" s="748"/>
      <c r="GG891" s="748"/>
      <c r="GH891" s="748"/>
      <c r="GI891" s="748"/>
      <c r="GJ891" s="748"/>
      <c r="GK891" s="748"/>
      <c r="GL891" s="748"/>
      <c r="GM891" s="748"/>
      <c r="GN891" s="748"/>
      <c r="GO891" s="748"/>
      <c r="GP891" s="748"/>
      <c r="GQ891" s="748"/>
      <c r="GR891" s="748"/>
      <c r="GS891" s="748"/>
      <c r="GT891" s="748"/>
      <c r="GU891" s="748"/>
      <c r="GV891" s="748"/>
      <c r="GW891" s="748"/>
      <c r="GX891" s="748"/>
      <c r="GY891" s="748"/>
      <c r="GZ891" s="748"/>
      <c r="HA891" s="748"/>
      <c r="HB891" s="748"/>
      <c r="HC891" s="748"/>
      <c r="HD891" s="748"/>
      <c r="HE891" s="748"/>
      <c r="HF891" s="748"/>
      <c r="HG891" s="748"/>
      <c r="HH891" s="748"/>
      <c r="HI891" s="748"/>
      <c r="HJ891" s="748"/>
      <c r="HK891" s="748"/>
      <c r="HL891" s="748"/>
      <c r="HM891" s="748"/>
      <c r="HN891" s="748"/>
      <c r="HO891" s="748"/>
      <c r="HP891" s="748"/>
      <c r="HQ891" s="748"/>
      <c r="HR891" s="748"/>
      <c r="HS891" s="748"/>
      <c r="HT891" s="748"/>
      <c r="HU891" s="748"/>
      <c r="HV891" s="748"/>
      <c r="HW891" s="748"/>
      <c r="HX891" s="748"/>
      <c r="HY891" s="748"/>
      <c r="HZ891" s="748"/>
      <c r="IA891" s="748"/>
      <c r="IB891" s="748"/>
      <c r="IC891" s="748"/>
      <c r="ID891" s="748"/>
      <c r="IE891" s="748"/>
      <c r="IF891" s="748"/>
      <c r="IG891" s="748"/>
      <c r="IH891" s="748"/>
      <c r="II891" s="748"/>
      <c r="IJ891" s="748"/>
      <c r="IK891" s="748"/>
      <c r="IL891" s="748"/>
      <c r="IM891" s="748"/>
      <c r="IN891" s="748"/>
      <c r="IO891" s="748"/>
      <c r="IP891" s="748"/>
      <c r="IQ891" s="748"/>
      <c r="IR891" s="748"/>
      <c r="IS891" s="748"/>
      <c r="IT891" s="748"/>
      <c r="IU891" s="748"/>
      <c r="IV891" s="748"/>
    </row>
    <row r="892" spans="1:256" ht="12.95" customHeight="1">
      <c r="A892" s="75" t="s">
        <v>1174</v>
      </c>
      <c r="B892" s="76" t="s">
        <v>1081</v>
      </c>
      <c r="C892" s="87"/>
      <c r="D892" s="91"/>
      <c r="E892" s="77" t="s">
        <v>3758</v>
      </c>
      <c r="F892" s="228">
        <v>22300002</v>
      </c>
      <c r="G892" s="38" t="s">
        <v>1617</v>
      </c>
      <c r="H892" s="234" t="s">
        <v>2107</v>
      </c>
      <c r="I892" s="77" t="s">
        <v>1082</v>
      </c>
      <c r="J892" s="77" t="s">
        <v>1082</v>
      </c>
      <c r="K892" s="81" t="s">
        <v>104</v>
      </c>
      <c r="L892" s="91"/>
      <c r="M892" s="91"/>
      <c r="N892" s="81">
        <v>100</v>
      </c>
      <c r="O892" s="77">
        <v>230000000</v>
      </c>
      <c r="P892" s="77" t="s">
        <v>953</v>
      </c>
      <c r="Q892" s="80" t="s">
        <v>109</v>
      </c>
      <c r="R892" s="81" t="s">
        <v>110</v>
      </c>
      <c r="S892" s="77">
        <v>230000000</v>
      </c>
      <c r="T892" s="77" t="s">
        <v>958</v>
      </c>
      <c r="U892" s="91"/>
      <c r="V892" s="91"/>
      <c r="W892" s="91"/>
      <c r="X892" s="36"/>
      <c r="Y892" s="77" t="s">
        <v>435</v>
      </c>
      <c r="Z892" s="77" t="s">
        <v>436</v>
      </c>
      <c r="AA892" s="81">
        <v>0</v>
      </c>
      <c r="AB892" s="81">
        <v>100</v>
      </c>
      <c r="AC892" s="81">
        <v>0</v>
      </c>
      <c r="AD892" s="77"/>
      <c r="AE892" s="77" t="s">
        <v>115</v>
      </c>
      <c r="AF892" s="77"/>
      <c r="AG892" s="77"/>
      <c r="AH892" s="82">
        <v>2601000</v>
      </c>
      <c r="AI892" s="162">
        <f>AH892*1.12</f>
        <v>2913120.0000000005</v>
      </c>
      <c r="AJ892" s="89"/>
      <c r="AK892" s="89"/>
      <c r="AL892" s="89"/>
      <c r="AM892" s="85" t="s">
        <v>116</v>
      </c>
      <c r="AN892" s="77" t="s">
        <v>1083</v>
      </c>
      <c r="AO892" s="87" t="s">
        <v>1084</v>
      </c>
      <c r="AP892" s="91"/>
      <c r="AQ892" s="91"/>
      <c r="AR892" s="91"/>
      <c r="AS892" s="91"/>
      <c r="AT892" s="91"/>
      <c r="AU892" s="91"/>
      <c r="AV892" s="91"/>
      <c r="AW892" s="91"/>
      <c r="AX892" s="91"/>
      <c r="AY892" s="77"/>
      <c r="AZ892" s="86"/>
      <c r="BA892" s="86"/>
      <c r="BB892" s="86"/>
      <c r="BC892" s="50">
        <v>791</v>
      </c>
      <c r="BD892" s="86"/>
      <c r="BE892" s="86"/>
      <c r="BF892" s="86"/>
      <c r="BG892" s="86"/>
      <c r="BH892" s="86"/>
      <c r="BI892" s="86"/>
      <c r="BJ892" s="86"/>
      <c r="BK892" s="86"/>
      <c r="BL892" s="86"/>
      <c r="BM892" s="86"/>
      <c r="BN892" s="86"/>
      <c r="BO892" s="86"/>
      <c r="BP892" s="86"/>
      <c r="BQ892" s="86"/>
      <c r="BR892" s="86"/>
      <c r="BS892" s="86"/>
      <c r="BT892" s="86"/>
      <c r="BU892" s="86"/>
      <c r="BV892" s="86"/>
      <c r="BW892" s="86"/>
      <c r="BX892" s="86"/>
      <c r="BY892" s="86"/>
      <c r="BZ892" s="86"/>
      <c r="CA892" s="86"/>
      <c r="CB892" s="86"/>
      <c r="CC892" s="86"/>
      <c r="CD892" s="86"/>
      <c r="CE892" s="86"/>
      <c r="CF892" s="86"/>
      <c r="CG892" s="86"/>
      <c r="CH892" s="86"/>
      <c r="CI892" s="86"/>
      <c r="CJ892" s="86"/>
      <c r="CK892" s="86"/>
      <c r="CL892" s="86"/>
      <c r="CM892" s="86"/>
      <c r="CN892" s="86"/>
      <c r="CO892" s="86"/>
      <c r="CP892" s="86"/>
      <c r="CQ892" s="86"/>
      <c r="CR892" s="86"/>
      <c r="CS892" s="86"/>
      <c r="CT892" s="86"/>
      <c r="CU892" s="86"/>
      <c r="CV892" s="86"/>
      <c r="CW892" s="86"/>
      <c r="CX892" s="86"/>
      <c r="CY892" s="86"/>
      <c r="CZ892" s="86"/>
      <c r="DA892" s="86"/>
      <c r="DB892" s="86"/>
      <c r="DC892" s="86"/>
      <c r="DD892" s="86"/>
      <c r="DE892" s="86"/>
      <c r="DF892" s="86"/>
      <c r="DG892" s="86"/>
      <c r="DH892" s="86"/>
      <c r="DI892" s="86"/>
      <c r="DJ892" s="86"/>
      <c r="DK892" s="86"/>
      <c r="DL892" s="86"/>
      <c r="DM892" s="86"/>
      <c r="DN892" s="86"/>
      <c r="DO892" s="86"/>
      <c r="DP892" s="86"/>
      <c r="DQ892" s="86"/>
      <c r="DR892" s="86"/>
      <c r="DS892" s="86"/>
      <c r="DT892" s="86"/>
      <c r="DU892" s="86"/>
      <c r="DV892" s="86"/>
      <c r="DW892" s="86"/>
      <c r="DX892" s="86"/>
      <c r="DY892" s="86"/>
      <c r="DZ892" s="86"/>
      <c r="EA892" s="86"/>
      <c r="EB892" s="86"/>
      <c r="EC892" s="86"/>
      <c r="ED892" s="86"/>
      <c r="EE892" s="86"/>
      <c r="EF892" s="86"/>
      <c r="EG892" s="86"/>
      <c r="EH892" s="86"/>
      <c r="EI892" s="86"/>
      <c r="EJ892" s="86"/>
      <c r="EK892" s="86"/>
      <c r="EL892" s="86"/>
      <c r="EM892" s="86"/>
      <c r="EN892" s="86"/>
      <c r="EO892" s="86"/>
      <c r="EP892" s="86"/>
      <c r="EQ892" s="86"/>
      <c r="ER892" s="86"/>
      <c r="ES892" s="86"/>
      <c r="ET892" s="86"/>
      <c r="EU892" s="86"/>
      <c r="EV892" s="86"/>
      <c r="EW892" s="86"/>
      <c r="EX892" s="86"/>
      <c r="EY892" s="86"/>
      <c r="EZ892" s="86"/>
      <c r="FA892" s="86"/>
      <c r="FB892" s="86"/>
      <c r="FC892" s="86"/>
      <c r="FD892" s="86"/>
      <c r="FE892" s="86"/>
      <c r="FF892" s="86"/>
      <c r="FG892" s="86"/>
      <c r="FH892" s="86"/>
      <c r="FI892" s="86"/>
      <c r="FJ892" s="86"/>
      <c r="FK892" s="86"/>
      <c r="FL892" s="86"/>
      <c r="FM892" s="86"/>
      <c r="FN892" s="86"/>
      <c r="FO892" s="86"/>
      <c r="FP892" s="86"/>
      <c r="FQ892" s="86"/>
      <c r="FR892" s="86"/>
      <c r="FS892" s="86"/>
      <c r="FT892" s="86"/>
      <c r="FU892" s="86"/>
      <c r="FV892" s="86"/>
      <c r="FW892" s="86"/>
      <c r="FX892" s="86"/>
      <c r="FY892" s="86"/>
      <c r="FZ892" s="86"/>
      <c r="GA892" s="86"/>
      <c r="GB892" s="86"/>
      <c r="GC892" s="86"/>
      <c r="GD892" s="86"/>
      <c r="GE892" s="86"/>
      <c r="GF892" s="86"/>
      <c r="GG892" s="86"/>
      <c r="GH892" s="86"/>
      <c r="GI892" s="86"/>
      <c r="GJ892" s="86"/>
      <c r="GK892" s="86"/>
      <c r="GL892" s="86"/>
      <c r="GM892" s="86"/>
      <c r="GN892" s="86"/>
      <c r="GO892" s="86"/>
      <c r="GP892" s="86"/>
      <c r="GQ892" s="86"/>
      <c r="GR892" s="86"/>
      <c r="GS892" s="86"/>
      <c r="GT892" s="86"/>
      <c r="GU892" s="86"/>
      <c r="GV892" s="86"/>
      <c r="GW892" s="86"/>
      <c r="GX892" s="86"/>
      <c r="GY892" s="86"/>
      <c r="GZ892" s="86"/>
      <c r="HA892" s="86"/>
      <c r="HB892" s="86"/>
      <c r="HC892" s="86"/>
      <c r="HD892" s="86"/>
      <c r="HE892" s="86"/>
      <c r="HF892" s="86"/>
      <c r="HG892" s="86"/>
      <c r="HH892" s="86"/>
      <c r="HI892" s="86"/>
      <c r="HJ892" s="86"/>
      <c r="HK892" s="86"/>
      <c r="HL892" s="86"/>
      <c r="HM892" s="86"/>
      <c r="HN892" s="86"/>
      <c r="HO892" s="86"/>
      <c r="HP892" s="86"/>
      <c r="HQ892" s="86"/>
      <c r="HR892" s="86"/>
      <c r="HS892" s="86"/>
      <c r="HT892" s="86"/>
      <c r="HU892" s="86"/>
      <c r="HV892" s="86"/>
      <c r="HW892" s="86"/>
      <c r="HX892" s="86"/>
      <c r="HY892" s="86"/>
      <c r="HZ892" s="86"/>
      <c r="IA892" s="86"/>
      <c r="IB892" s="86"/>
      <c r="IC892" s="86"/>
      <c r="ID892" s="86"/>
      <c r="IE892" s="86"/>
      <c r="IF892" s="86"/>
      <c r="IG892" s="86"/>
      <c r="IH892" s="86"/>
      <c r="II892" s="86"/>
      <c r="IJ892" s="86"/>
      <c r="IK892" s="86"/>
      <c r="IL892" s="86"/>
      <c r="IM892" s="86"/>
      <c r="IN892" s="86"/>
      <c r="IO892" s="86"/>
      <c r="IP892" s="86"/>
      <c r="IQ892" s="86"/>
      <c r="IR892" s="86"/>
      <c r="IS892" s="86"/>
      <c r="IT892" s="86"/>
      <c r="IU892" s="86"/>
      <c r="IV892" s="86"/>
    </row>
    <row r="893" spans="1:256" ht="12.95" customHeight="1">
      <c r="A893" s="87" t="s">
        <v>1085</v>
      </c>
      <c r="B893" s="87" t="s">
        <v>1086</v>
      </c>
      <c r="C893" s="175"/>
      <c r="D893" s="87"/>
      <c r="E893" s="87" t="s">
        <v>1642</v>
      </c>
      <c r="F893" s="228">
        <v>22300003</v>
      </c>
      <c r="G893" s="38" t="s">
        <v>1618</v>
      </c>
      <c r="H893" s="234" t="s">
        <v>2108</v>
      </c>
      <c r="I893" s="87" t="s">
        <v>1087</v>
      </c>
      <c r="J893" s="87" t="s">
        <v>1088</v>
      </c>
      <c r="K893" s="107" t="s">
        <v>150</v>
      </c>
      <c r="L893" s="87"/>
      <c r="M893" s="87"/>
      <c r="N893" s="107" t="s">
        <v>316</v>
      </c>
      <c r="O893" s="87">
        <v>230000000</v>
      </c>
      <c r="P893" s="87" t="s">
        <v>984</v>
      </c>
      <c r="Q893" s="107" t="s">
        <v>109</v>
      </c>
      <c r="R893" s="107" t="s">
        <v>110</v>
      </c>
      <c r="S893" s="87">
        <v>230000001</v>
      </c>
      <c r="T893" s="77" t="s">
        <v>984</v>
      </c>
      <c r="U893" s="87"/>
      <c r="V893" s="87"/>
      <c r="W893" s="87"/>
      <c r="X893" s="87"/>
      <c r="Y893" s="77" t="s">
        <v>435</v>
      </c>
      <c r="Z893" s="77" t="s">
        <v>436</v>
      </c>
      <c r="AA893" s="107">
        <v>0</v>
      </c>
      <c r="AB893" s="107">
        <v>100</v>
      </c>
      <c r="AC893" s="107">
        <v>0</v>
      </c>
      <c r="AD893" s="87"/>
      <c r="AE893" s="87" t="s">
        <v>115</v>
      </c>
      <c r="AF893" s="87"/>
      <c r="AG893" s="87"/>
      <c r="AH893" s="104">
        <v>8000000</v>
      </c>
      <c r="AI893" s="162">
        <f>AH893*1.12</f>
        <v>8960000</v>
      </c>
      <c r="AJ893" s="176"/>
      <c r="AK893" s="176"/>
      <c r="AL893" s="176"/>
      <c r="AM893" s="85" t="s">
        <v>116</v>
      </c>
      <c r="AN893" s="87" t="s">
        <v>1089</v>
      </c>
      <c r="AO893" s="87" t="s">
        <v>1089</v>
      </c>
      <c r="AP893" s="87"/>
      <c r="AQ893" s="87"/>
      <c r="AR893" s="87"/>
      <c r="AS893" s="87"/>
      <c r="AT893" s="87"/>
      <c r="AU893" s="87"/>
      <c r="AV893" s="87"/>
      <c r="AW893" s="87"/>
      <c r="AX893" s="87"/>
      <c r="AY893" s="87"/>
      <c r="AZ893" s="86"/>
      <c r="BA893" s="86"/>
      <c r="BB893" s="86"/>
      <c r="BC893" s="50">
        <v>792</v>
      </c>
      <c r="BD893" s="86"/>
      <c r="BE893" s="86"/>
      <c r="BF893" s="86"/>
      <c r="BG893" s="86"/>
      <c r="BH893" s="86"/>
      <c r="BI893" s="86"/>
      <c r="BJ893" s="86"/>
      <c r="BK893" s="86"/>
      <c r="BL893" s="86"/>
      <c r="BM893" s="86"/>
      <c r="BN893" s="86"/>
      <c r="BO893" s="86"/>
      <c r="BP893" s="86"/>
      <c r="BQ893" s="86"/>
      <c r="BR893" s="86"/>
      <c r="BS893" s="86"/>
      <c r="BT893" s="86"/>
      <c r="BU893" s="86"/>
      <c r="BV893" s="86"/>
      <c r="BW893" s="86"/>
      <c r="BX893" s="86"/>
      <c r="BY893" s="86"/>
      <c r="BZ893" s="86"/>
      <c r="CA893" s="86"/>
      <c r="CB893" s="86"/>
      <c r="CC893" s="86"/>
      <c r="CD893" s="86"/>
      <c r="CE893" s="86"/>
      <c r="CF893" s="86"/>
      <c r="CG893" s="86"/>
      <c r="CH893" s="86"/>
      <c r="CI893" s="86"/>
      <c r="CJ893" s="86"/>
      <c r="CK893" s="86"/>
      <c r="CL893" s="86"/>
      <c r="CM893" s="86"/>
      <c r="CN893" s="86"/>
      <c r="CO893" s="86"/>
      <c r="CP893" s="86"/>
      <c r="CQ893" s="86"/>
      <c r="CR893" s="86"/>
      <c r="CS893" s="86"/>
      <c r="CT893" s="86"/>
      <c r="CU893" s="86"/>
      <c r="CV893" s="86"/>
      <c r="CW893" s="86"/>
      <c r="CX893" s="86"/>
      <c r="CY893" s="86"/>
      <c r="CZ893" s="86"/>
      <c r="DA893" s="86"/>
      <c r="DB893" s="86"/>
      <c r="DC893" s="86"/>
      <c r="DD893" s="86"/>
      <c r="DE893" s="86"/>
      <c r="DF893" s="86"/>
      <c r="DG893" s="86"/>
      <c r="DH893" s="86"/>
      <c r="DI893" s="86"/>
      <c r="DJ893" s="86"/>
      <c r="DK893" s="86"/>
      <c r="DL893" s="86"/>
      <c r="DM893" s="86"/>
      <c r="DN893" s="86"/>
      <c r="DO893" s="86"/>
      <c r="DP893" s="86"/>
      <c r="DQ893" s="86"/>
      <c r="DR893" s="86"/>
      <c r="DS893" s="86"/>
      <c r="DT893" s="86"/>
      <c r="DU893" s="86"/>
      <c r="DV893" s="86"/>
      <c r="DW893" s="86"/>
      <c r="DX893" s="86"/>
      <c r="DY893" s="86"/>
      <c r="DZ893" s="86"/>
      <c r="EA893" s="86"/>
      <c r="EB893" s="86"/>
      <c r="EC893" s="86"/>
      <c r="ED893" s="86"/>
      <c r="EE893" s="86"/>
      <c r="EF893" s="86"/>
      <c r="EG893" s="86"/>
      <c r="EH893" s="86"/>
      <c r="EI893" s="86"/>
      <c r="EJ893" s="86"/>
      <c r="EK893" s="86"/>
      <c r="EL893" s="86"/>
      <c r="EM893" s="86"/>
      <c r="EN893" s="86"/>
      <c r="EO893" s="86"/>
      <c r="EP893" s="86"/>
      <c r="EQ893" s="86"/>
      <c r="ER893" s="86"/>
      <c r="ES893" s="86"/>
      <c r="ET893" s="86"/>
      <c r="EU893" s="86"/>
      <c r="EV893" s="86"/>
      <c r="EW893" s="86"/>
      <c r="EX893" s="86"/>
      <c r="EY893" s="86"/>
      <c r="EZ893" s="86"/>
      <c r="FA893" s="86"/>
      <c r="FB893" s="86"/>
      <c r="FC893" s="86"/>
      <c r="FD893" s="86"/>
      <c r="FE893" s="86"/>
      <c r="FF893" s="86"/>
      <c r="FG893" s="86"/>
      <c r="FH893" s="86"/>
      <c r="FI893" s="86"/>
      <c r="FJ893" s="86"/>
      <c r="FK893" s="86"/>
      <c r="FL893" s="86"/>
      <c r="FM893" s="86"/>
      <c r="FN893" s="86"/>
      <c r="FO893" s="86"/>
      <c r="FP893" s="86"/>
      <c r="FQ893" s="86"/>
      <c r="FR893" s="86"/>
      <c r="FS893" s="86"/>
      <c r="FT893" s="86"/>
      <c r="FU893" s="86"/>
      <c r="FV893" s="86"/>
      <c r="FW893" s="86"/>
      <c r="FX893" s="86"/>
      <c r="FY893" s="86"/>
      <c r="FZ893" s="86"/>
      <c r="GA893" s="86"/>
      <c r="GB893" s="86"/>
      <c r="GC893" s="86"/>
      <c r="GD893" s="86"/>
      <c r="GE893" s="86"/>
      <c r="GF893" s="86"/>
      <c r="GG893" s="86"/>
      <c r="GH893" s="86"/>
      <c r="GI893" s="86"/>
      <c r="GJ893" s="86"/>
      <c r="GK893" s="86"/>
      <c r="GL893" s="86"/>
      <c r="GM893" s="86"/>
      <c r="GN893" s="86"/>
      <c r="GO893" s="86"/>
      <c r="GP893" s="86"/>
      <c r="GQ893" s="86"/>
      <c r="GR893" s="86"/>
      <c r="GS893" s="86"/>
      <c r="GT893" s="86"/>
      <c r="GU893" s="86"/>
      <c r="GV893" s="86"/>
      <c r="GW893" s="86"/>
      <c r="GX893" s="86"/>
      <c r="GY893" s="86"/>
      <c r="GZ893" s="86"/>
      <c r="HA893" s="86"/>
      <c r="HB893" s="86"/>
      <c r="HC893" s="86"/>
      <c r="HD893" s="86"/>
      <c r="HE893" s="86"/>
      <c r="HF893" s="86"/>
      <c r="HG893" s="86"/>
      <c r="HH893" s="86"/>
      <c r="HI893" s="86"/>
      <c r="HJ893" s="86"/>
      <c r="HK893" s="86"/>
      <c r="HL893" s="86"/>
      <c r="HM893" s="86"/>
      <c r="HN893" s="86"/>
      <c r="HO893" s="86"/>
      <c r="HP893" s="86"/>
      <c r="HQ893" s="86"/>
      <c r="HR893" s="86"/>
      <c r="HS893" s="86"/>
      <c r="HT893" s="86"/>
      <c r="HU893" s="86"/>
      <c r="HV893" s="86"/>
      <c r="HW893" s="86"/>
      <c r="HX893" s="86"/>
      <c r="HY893" s="86"/>
      <c r="HZ893" s="86"/>
      <c r="IA893" s="86"/>
      <c r="IB893" s="86"/>
      <c r="IC893" s="86"/>
      <c r="ID893" s="86"/>
      <c r="IE893" s="86"/>
      <c r="IF893" s="86"/>
      <c r="IG893" s="86"/>
      <c r="IH893" s="86"/>
      <c r="II893" s="86"/>
      <c r="IJ893" s="86"/>
      <c r="IK893" s="86"/>
      <c r="IL893" s="86"/>
      <c r="IM893" s="86"/>
      <c r="IN893" s="86"/>
      <c r="IO893" s="86"/>
      <c r="IP893" s="86"/>
      <c r="IQ893" s="86"/>
      <c r="IR893" s="86"/>
      <c r="IS893" s="86"/>
      <c r="IT893" s="86"/>
      <c r="IU893" s="86"/>
      <c r="IV893" s="86"/>
    </row>
    <row r="894" spans="1:256" ht="12.95" customHeight="1">
      <c r="A894" s="77" t="s">
        <v>1090</v>
      </c>
      <c r="B894" s="87" t="s">
        <v>1031</v>
      </c>
      <c r="C894" s="177"/>
      <c r="D894" s="77"/>
      <c r="E894" s="77" t="s">
        <v>3759</v>
      </c>
      <c r="F894" s="228">
        <v>22300004</v>
      </c>
      <c r="G894" s="38" t="s">
        <v>1619</v>
      </c>
      <c r="H894" s="234" t="s">
        <v>2109</v>
      </c>
      <c r="I894" s="128" t="s">
        <v>1091</v>
      </c>
      <c r="J894" s="128" t="s">
        <v>1092</v>
      </c>
      <c r="K894" s="81" t="s">
        <v>603</v>
      </c>
      <c r="L894" s="77" t="s">
        <v>1093</v>
      </c>
      <c r="M894" s="77"/>
      <c r="N894" s="161">
        <v>100</v>
      </c>
      <c r="O894" s="177">
        <v>230000000</v>
      </c>
      <c r="P894" s="77" t="s">
        <v>953</v>
      </c>
      <c r="Q894" s="81" t="s">
        <v>109</v>
      </c>
      <c r="R894" s="161" t="s">
        <v>110</v>
      </c>
      <c r="S894" s="177">
        <v>230000000</v>
      </c>
      <c r="T894" s="177" t="s">
        <v>958</v>
      </c>
      <c r="U894" s="77"/>
      <c r="V894" s="77"/>
      <c r="W894" s="77"/>
      <c r="X894" s="77"/>
      <c r="Y894" s="77" t="s">
        <v>1094</v>
      </c>
      <c r="Z894" s="77" t="s">
        <v>1095</v>
      </c>
      <c r="AA894" s="81" t="s">
        <v>316</v>
      </c>
      <c r="AB894" s="81" t="s">
        <v>106</v>
      </c>
      <c r="AC894" s="81" t="s">
        <v>106</v>
      </c>
      <c r="AD894" s="77"/>
      <c r="AE894" s="128" t="s">
        <v>115</v>
      </c>
      <c r="AF894" s="77"/>
      <c r="AG894" s="77"/>
      <c r="AH894" s="82">
        <v>287100650</v>
      </c>
      <c r="AI894" s="162">
        <f>AH894*1.12</f>
        <v>321552728.00000006</v>
      </c>
      <c r="AJ894" s="89"/>
      <c r="AK894" s="89"/>
      <c r="AL894" s="89"/>
      <c r="AM894" s="85" t="s">
        <v>116</v>
      </c>
      <c r="AN894" s="87" t="s">
        <v>1096</v>
      </c>
      <c r="AO894" s="87" t="s">
        <v>1097</v>
      </c>
      <c r="AP894" s="77"/>
      <c r="AQ894" s="77"/>
      <c r="AR894" s="77"/>
      <c r="AS894" s="77"/>
      <c r="AT894" s="77"/>
      <c r="AU894" s="77"/>
      <c r="AV894" s="77"/>
      <c r="AW894" s="77"/>
      <c r="AX894" s="77"/>
      <c r="AY894" s="77"/>
      <c r="AZ894" s="86"/>
      <c r="BA894" s="86"/>
      <c r="BB894" s="86"/>
      <c r="BC894" s="50">
        <v>793</v>
      </c>
      <c r="BD894" s="86"/>
      <c r="BE894" s="86"/>
      <c r="BF894" s="86"/>
      <c r="BG894" s="86"/>
      <c r="BH894" s="86"/>
      <c r="BI894" s="86"/>
      <c r="BJ894" s="86"/>
      <c r="BK894" s="86"/>
      <c r="BL894" s="86"/>
      <c r="BM894" s="86"/>
      <c r="BN894" s="86"/>
      <c r="BO894" s="86"/>
      <c r="BP894" s="86"/>
      <c r="BQ894" s="86"/>
      <c r="BR894" s="86"/>
      <c r="BS894" s="86"/>
      <c r="BT894" s="86"/>
      <c r="BU894" s="86"/>
      <c r="BV894" s="86"/>
      <c r="BW894" s="86"/>
      <c r="BX894" s="86"/>
      <c r="BY894" s="86"/>
      <c r="BZ894" s="86"/>
      <c r="CA894" s="86"/>
      <c r="CB894" s="86"/>
      <c r="CC894" s="86"/>
      <c r="CD894" s="86"/>
      <c r="CE894" s="86"/>
      <c r="CF894" s="86"/>
      <c r="CG894" s="86"/>
      <c r="CH894" s="86"/>
      <c r="CI894" s="86"/>
      <c r="CJ894" s="86"/>
      <c r="CK894" s="86"/>
      <c r="CL894" s="86"/>
      <c r="CM894" s="86"/>
      <c r="CN894" s="86"/>
      <c r="CO894" s="86"/>
      <c r="CP894" s="86"/>
      <c r="CQ894" s="86"/>
      <c r="CR894" s="86"/>
      <c r="CS894" s="86"/>
      <c r="CT894" s="86"/>
      <c r="CU894" s="86"/>
      <c r="CV894" s="86"/>
      <c r="CW894" s="86"/>
      <c r="CX894" s="86"/>
      <c r="CY894" s="86"/>
      <c r="CZ894" s="86"/>
      <c r="DA894" s="86"/>
      <c r="DB894" s="86"/>
      <c r="DC894" s="86"/>
      <c r="DD894" s="86"/>
      <c r="DE894" s="86"/>
      <c r="DF894" s="86"/>
      <c r="DG894" s="86"/>
      <c r="DH894" s="86"/>
      <c r="DI894" s="86"/>
      <c r="DJ894" s="86"/>
      <c r="DK894" s="86"/>
      <c r="DL894" s="86"/>
      <c r="DM894" s="86"/>
      <c r="DN894" s="86"/>
      <c r="DO894" s="86"/>
      <c r="DP894" s="86"/>
      <c r="DQ894" s="86"/>
      <c r="DR894" s="86"/>
      <c r="DS894" s="86"/>
      <c r="DT894" s="86"/>
      <c r="DU894" s="86"/>
      <c r="DV894" s="86"/>
      <c r="DW894" s="86"/>
      <c r="DX894" s="86"/>
      <c r="DY894" s="86"/>
      <c r="DZ894" s="86"/>
      <c r="EA894" s="86"/>
      <c r="EB894" s="86"/>
      <c r="EC894" s="86"/>
      <c r="ED894" s="86"/>
      <c r="EE894" s="86"/>
      <c r="EF894" s="86"/>
      <c r="EG894" s="86"/>
      <c r="EH894" s="86"/>
      <c r="EI894" s="86"/>
      <c r="EJ894" s="86"/>
      <c r="EK894" s="86"/>
      <c r="EL894" s="86"/>
      <c r="EM894" s="86"/>
      <c r="EN894" s="86"/>
      <c r="EO894" s="86"/>
      <c r="EP894" s="86"/>
      <c r="EQ894" s="86"/>
      <c r="ER894" s="86"/>
      <c r="ES894" s="86"/>
      <c r="ET894" s="86"/>
      <c r="EU894" s="86"/>
      <c r="EV894" s="86"/>
      <c r="EW894" s="86"/>
      <c r="EX894" s="86"/>
      <c r="EY894" s="86"/>
      <c r="EZ894" s="86"/>
      <c r="FA894" s="86"/>
      <c r="FB894" s="86"/>
      <c r="FC894" s="86"/>
      <c r="FD894" s="86"/>
      <c r="FE894" s="86"/>
      <c r="FF894" s="86"/>
      <c r="FG894" s="86"/>
      <c r="FH894" s="86"/>
      <c r="FI894" s="86"/>
      <c r="FJ894" s="86"/>
      <c r="FK894" s="86"/>
      <c r="FL894" s="86"/>
      <c r="FM894" s="86"/>
      <c r="FN894" s="86"/>
      <c r="FO894" s="86"/>
      <c r="FP894" s="86"/>
      <c r="FQ894" s="86"/>
      <c r="FR894" s="86"/>
      <c r="FS894" s="86"/>
      <c r="FT894" s="86"/>
      <c r="FU894" s="86"/>
      <c r="FV894" s="86"/>
      <c r="FW894" s="86"/>
      <c r="FX894" s="86"/>
      <c r="FY894" s="86"/>
      <c r="FZ894" s="86"/>
      <c r="GA894" s="86"/>
      <c r="GB894" s="86"/>
      <c r="GC894" s="86"/>
      <c r="GD894" s="86"/>
      <c r="GE894" s="86"/>
      <c r="GF894" s="86"/>
      <c r="GG894" s="86"/>
      <c r="GH894" s="86"/>
      <c r="GI894" s="86"/>
      <c r="GJ894" s="86"/>
      <c r="GK894" s="86"/>
      <c r="GL894" s="86"/>
      <c r="GM894" s="86"/>
      <c r="GN894" s="86"/>
      <c r="GO894" s="86"/>
      <c r="GP894" s="86"/>
      <c r="GQ894" s="86"/>
      <c r="GR894" s="86"/>
      <c r="GS894" s="86"/>
      <c r="GT894" s="86"/>
      <c r="GU894" s="86"/>
      <c r="GV894" s="86"/>
      <c r="GW894" s="86"/>
      <c r="GX894" s="86"/>
      <c r="GY894" s="86"/>
      <c r="GZ894" s="86"/>
      <c r="HA894" s="86"/>
      <c r="HB894" s="86"/>
      <c r="HC894" s="86"/>
      <c r="HD894" s="86"/>
      <c r="HE894" s="86"/>
      <c r="HF894" s="86"/>
      <c r="HG894" s="86"/>
      <c r="HH894" s="86"/>
      <c r="HI894" s="86"/>
      <c r="HJ894" s="86"/>
      <c r="HK894" s="86"/>
      <c r="HL894" s="86"/>
      <c r="HM894" s="86"/>
      <c r="HN894" s="86"/>
      <c r="HO894" s="86"/>
      <c r="HP894" s="86"/>
      <c r="HQ894" s="86"/>
      <c r="HR894" s="86"/>
      <c r="HS894" s="86"/>
      <c r="HT894" s="86"/>
      <c r="HU894" s="86"/>
      <c r="HV894" s="86"/>
      <c r="HW894" s="86"/>
      <c r="HX894" s="86"/>
      <c r="HY894" s="86"/>
      <c r="HZ894" s="86"/>
      <c r="IA894" s="86"/>
      <c r="IB894" s="86"/>
      <c r="IC894" s="86"/>
      <c r="ID894" s="86"/>
      <c r="IE894" s="86"/>
      <c r="IF894" s="86"/>
      <c r="IG894" s="86"/>
      <c r="IH894" s="86"/>
      <c r="II894" s="86"/>
      <c r="IJ894" s="86"/>
      <c r="IK894" s="86"/>
      <c r="IL894" s="86"/>
      <c r="IM894" s="86"/>
      <c r="IN894" s="86"/>
      <c r="IO894" s="86"/>
      <c r="IP894" s="86"/>
      <c r="IQ894" s="86"/>
      <c r="IR894" s="86"/>
      <c r="IS894" s="86"/>
      <c r="IT894" s="86"/>
      <c r="IU894" s="86"/>
      <c r="IV894" s="86"/>
    </row>
    <row r="895" spans="1:256" s="749" customFormat="1" ht="12.95" customHeight="1">
      <c r="A895" s="730" t="s">
        <v>1090</v>
      </c>
      <c r="B895" s="750" t="s">
        <v>1031</v>
      </c>
      <c r="C895" s="751"/>
      <c r="D895" s="730"/>
      <c r="E895" s="730" t="s">
        <v>3760</v>
      </c>
      <c r="F895" s="731">
        <v>22300005</v>
      </c>
      <c r="G895" s="694" t="s">
        <v>1620</v>
      </c>
      <c r="H895" s="732" t="s">
        <v>2110</v>
      </c>
      <c r="I895" s="730" t="s">
        <v>1098</v>
      </c>
      <c r="J895" s="730" t="s">
        <v>1098</v>
      </c>
      <c r="K895" s="752" t="s">
        <v>150</v>
      </c>
      <c r="L895" s="730"/>
      <c r="M895" s="730"/>
      <c r="N895" s="752" t="s">
        <v>285</v>
      </c>
      <c r="O895" s="753">
        <v>230000000</v>
      </c>
      <c r="P895" s="754" t="s">
        <v>953</v>
      </c>
      <c r="Q895" s="752" t="s">
        <v>109</v>
      </c>
      <c r="R895" s="743" t="s">
        <v>110</v>
      </c>
      <c r="S895" s="751">
        <v>230000000</v>
      </c>
      <c r="T895" s="751" t="s">
        <v>958</v>
      </c>
      <c r="U895" s="730"/>
      <c r="V895" s="730"/>
      <c r="W895" s="730"/>
      <c r="X895" s="730" t="s">
        <v>436</v>
      </c>
      <c r="Y895" s="730"/>
      <c r="Z895" s="730"/>
      <c r="AA895" s="752" t="s">
        <v>106</v>
      </c>
      <c r="AB895" s="752" t="s">
        <v>316</v>
      </c>
      <c r="AC895" s="752" t="s">
        <v>106</v>
      </c>
      <c r="AD895" s="730"/>
      <c r="AE895" s="755" t="s">
        <v>115</v>
      </c>
      <c r="AF895" s="730"/>
      <c r="AG895" s="730"/>
      <c r="AH895" s="701">
        <v>0</v>
      </c>
      <c r="AI895" s="702">
        <v>0</v>
      </c>
      <c r="AJ895" s="756"/>
      <c r="AK895" s="756"/>
      <c r="AL895" s="756"/>
      <c r="AM895" s="745" t="s">
        <v>116</v>
      </c>
      <c r="AN895" s="750" t="s">
        <v>1099</v>
      </c>
      <c r="AO895" s="750" t="s">
        <v>1099</v>
      </c>
      <c r="AP895" s="730"/>
      <c r="AQ895" s="730"/>
      <c r="AR895" s="730"/>
      <c r="AS895" s="730"/>
      <c r="AT895" s="730"/>
      <c r="AU895" s="730"/>
      <c r="AV895" s="730"/>
      <c r="AW895" s="730"/>
      <c r="AX895" s="730"/>
      <c r="AY895" s="694" t="s">
        <v>3920</v>
      </c>
      <c r="AZ895" s="705" t="s">
        <v>3960</v>
      </c>
      <c r="BA895" s="757"/>
      <c r="BB895" s="757"/>
      <c r="BC895" s="705">
        <v>794</v>
      </c>
      <c r="BD895" s="757"/>
      <c r="BE895" s="757"/>
      <c r="BF895" s="757"/>
      <c r="BG895" s="757"/>
      <c r="BH895" s="757"/>
      <c r="BI895" s="757"/>
      <c r="BJ895" s="757"/>
      <c r="BK895" s="757"/>
      <c r="BL895" s="757"/>
      <c r="BM895" s="757"/>
      <c r="BN895" s="757"/>
      <c r="BO895" s="757"/>
      <c r="BP895" s="757"/>
      <c r="BQ895" s="757"/>
      <c r="BR895" s="757"/>
      <c r="BS895" s="757"/>
      <c r="BT895" s="757"/>
      <c r="BU895" s="757"/>
      <c r="BV895" s="757"/>
      <c r="BW895" s="757"/>
      <c r="BX895" s="757"/>
      <c r="BY895" s="757"/>
      <c r="BZ895" s="757"/>
      <c r="CA895" s="757"/>
      <c r="CB895" s="757"/>
      <c r="CC895" s="757"/>
      <c r="CD895" s="757"/>
      <c r="CE895" s="757"/>
      <c r="CF895" s="757"/>
      <c r="CG895" s="757"/>
      <c r="CH895" s="757"/>
      <c r="CI895" s="757"/>
      <c r="CJ895" s="757"/>
      <c r="CK895" s="757"/>
      <c r="CL895" s="757"/>
      <c r="CM895" s="757"/>
      <c r="CN895" s="757"/>
      <c r="CO895" s="757"/>
      <c r="CP895" s="757"/>
      <c r="CQ895" s="757"/>
      <c r="CR895" s="757"/>
      <c r="CS895" s="757"/>
      <c r="CT895" s="757"/>
      <c r="CU895" s="757"/>
      <c r="CV895" s="757"/>
      <c r="CW895" s="757"/>
      <c r="CX895" s="757"/>
      <c r="CY895" s="757"/>
      <c r="CZ895" s="757"/>
      <c r="DA895" s="757"/>
      <c r="DB895" s="757"/>
      <c r="DC895" s="757"/>
      <c r="DD895" s="757"/>
      <c r="DE895" s="757"/>
      <c r="DF895" s="757"/>
      <c r="DG895" s="757"/>
      <c r="DH895" s="757"/>
      <c r="DI895" s="757"/>
      <c r="DJ895" s="757"/>
      <c r="DK895" s="757"/>
      <c r="DL895" s="757"/>
      <c r="DM895" s="757"/>
      <c r="DN895" s="757"/>
      <c r="DO895" s="757"/>
      <c r="DP895" s="757"/>
      <c r="DQ895" s="757"/>
      <c r="DR895" s="757"/>
      <c r="DS895" s="757"/>
      <c r="DT895" s="757"/>
      <c r="DU895" s="757"/>
      <c r="DV895" s="757"/>
      <c r="DW895" s="757"/>
      <c r="DX895" s="757"/>
      <c r="DY895" s="757"/>
      <c r="DZ895" s="757"/>
      <c r="EA895" s="757"/>
      <c r="EB895" s="757"/>
      <c r="EC895" s="757"/>
      <c r="ED895" s="757"/>
      <c r="EE895" s="757"/>
      <c r="EF895" s="757"/>
      <c r="EG895" s="757"/>
      <c r="EH895" s="757"/>
      <c r="EI895" s="757"/>
      <c r="EJ895" s="757"/>
      <c r="EK895" s="757"/>
      <c r="EL895" s="757"/>
      <c r="EM895" s="757"/>
      <c r="EN895" s="757"/>
      <c r="EO895" s="757"/>
      <c r="EP895" s="757"/>
      <c r="EQ895" s="757"/>
      <c r="ER895" s="757"/>
      <c r="ES895" s="757"/>
      <c r="ET895" s="757"/>
      <c r="EU895" s="757"/>
      <c r="EV895" s="757"/>
      <c r="EW895" s="757"/>
      <c r="EX895" s="757"/>
      <c r="EY895" s="757"/>
      <c r="EZ895" s="757"/>
      <c r="FA895" s="757"/>
      <c r="FB895" s="757"/>
      <c r="FC895" s="757"/>
      <c r="FD895" s="757"/>
      <c r="FE895" s="757"/>
      <c r="FF895" s="757"/>
      <c r="FG895" s="757"/>
      <c r="FH895" s="757"/>
      <c r="FI895" s="757"/>
      <c r="FJ895" s="757"/>
      <c r="FK895" s="757"/>
      <c r="FL895" s="757"/>
      <c r="FM895" s="757"/>
      <c r="FN895" s="757"/>
      <c r="FO895" s="757"/>
      <c r="FP895" s="757"/>
      <c r="FQ895" s="757"/>
      <c r="FR895" s="757"/>
      <c r="FS895" s="757"/>
      <c r="FT895" s="757"/>
      <c r="FU895" s="757"/>
      <c r="FV895" s="757"/>
      <c r="FW895" s="757"/>
      <c r="FX895" s="757"/>
      <c r="FY895" s="757"/>
      <c r="FZ895" s="757"/>
      <c r="GA895" s="757"/>
      <c r="GB895" s="757"/>
      <c r="GC895" s="757"/>
      <c r="GD895" s="757"/>
      <c r="GE895" s="757"/>
      <c r="GF895" s="757"/>
      <c r="GG895" s="757"/>
      <c r="GH895" s="757"/>
      <c r="GI895" s="757"/>
      <c r="GJ895" s="757"/>
      <c r="GK895" s="757"/>
      <c r="GL895" s="757"/>
      <c r="GM895" s="757"/>
      <c r="GN895" s="757"/>
      <c r="GO895" s="757"/>
      <c r="GP895" s="757"/>
      <c r="GQ895" s="757"/>
      <c r="GR895" s="757"/>
      <c r="GS895" s="757"/>
      <c r="GT895" s="757"/>
      <c r="GU895" s="757"/>
      <c r="GV895" s="757"/>
      <c r="GW895" s="757"/>
      <c r="GX895" s="757"/>
      <c r="GY895" s="757"/>
      <c r="GZ895" s="757"/>
      <c r="HA895" s="757"/>
      <c r="HB895" s="757"/>
      <c r="HC895" s="757"/>
      <c r="HD895" s="757"/>
      <c r="HE895" s="757"/>
      <c r="HF895" s="757"/>
      <c r="HG895" s="757"/>
      <c r="HH895" s="757"/>
      <c r="HI895" s="757"/>
      <c r="HJ895" s="757"/>
      <c r="HK895" s="757"/>
      <c r="HL895" s="757"/>
      <c r="HM895" s="757"/>
      <c r="HN895" s="757"/>
      <c r="HO895" s="757"/>
      <c r="HP895" s="757"/>
      <c r="HQ895" s="757"/>
      <c r="HR895" s="757"/>
      <c r="HS895" s="757"/>
      <c r="HT895" s="757"/>
      <c r="HU895" s="757"/>
      <c r="HV895" s="757"/>
      <c r="HW895" s="757"/>
      <c r="HX895" s="757"/>
      <c r="HY895" s="757"/>
      <c r="HZ895" s="757"/>
      <c r="IA895" s="757"/>
      <c r="IB895" s="757"/>
      <c r="IC895" s="757"/>
      <c r="ID895" s="757"/>
      <c r="IE895" s="757"/>
      <c r="IF895" s="757"/>
      <c r="IG895" s="757"/>
      <c r="IH895" s="757"/>
      <c r="II895" s="757"/>
      <c r="IJ895" s="757"/>
      <c r="IK895" s="757"/>
      <c r="IL895" s="757"/>
      <c r="IM895" s="757"/>
      <c r="IN895" s="757"/>
      <c r="IO895" s="757"/>
      <c r="IP895" s="757"/>
      <c r="IQ895" s="757"/>
      <c r="IR895" s="757"/>
      <c r="IS895" s="757"/>
      <c r="IT895" s="757"/>
      <c r="IU895" s="757"/>
      <c r="IV895" s="757"/>
    </row>
    <row r="896" spans="1:256" ht="12.95" customHeight="1">
      <c r="A896" s="77" t="s">
        <v>1090</v>
      </c>
      <c r="B896" s="87" t="s">
        <v>1031</v>
      </c>
      <c r="C896" s="177"/>
      <c r="D896" s="77"/>
      <c r="E896" s="77" t="s">
        <v>3761</v>
      </c>
      <c r="F896" s="228">
        <v>22300006</v>
      </c>
      <c r="G896" s="38" t="s">
        <v>1621</v>
      </c>
      <c r="H896" s="234" t="s">
        <v>2111</v>
      </c>
      <c r="I896" s="128" t="s">
        <v>1100</v>
      </c>
      <c r="J896" s="128" t="s">
        <v>1100</v>
      </c>
      <c r="K896" s="81" t="s">
        <v>150</v>
      </c>
      <c r="L896" s="77"/>
      <c r="M896" s="77"/>
      <c r="N896" s="161">
        <v>90</v>
      </c>
      <c r="O896" s="177">
        <v>230000001</v>
      </c>
      <c r="P896" s="77" t="s">
        <v>953</v>
      </c>
      <c r="Q896" s="81" t="s">
        <v>109</v>
      </c>
      <c r="R896" s="161" t="s">
        <v>110</v>
      </c>
      <c r="S896" s="177">
        <v>230000002</v>
      </c>
      <c r="T896" s="177" t="s">
        <v>958</v>
      </c>
      <c r="U896" s="77"/>
      <c r="V896" s="77"/>
      <c r="W896" s="77"/>
      <c r="X896" s="77"/>
      <c r="Y896" s="77" t="s">
        <v>435</v>
      </c>
      <c r="Z896" s="77" t="s">
        <v>436</v>
      </c>
      <c r="AA896" s="81" t="s">
        <v>106</v>
      </c>
      <c r="AB896" s="81" t="s">
        <v>316</v>
      </c>
      <c r="AC896" s="81" t="s">
        <v>106</v>
      </c>
      <c r="AD896" s="77"/>
      <c r="AE896" s="128" t="s">
        <v>115</v>
      </c>
      <c r="AF896" s="77"/>
      <c r="AG896" s="77"/>
      <c r="AH896" s="82">
        <v>8280000</v>
      </c>
      <c r="AI896" s="162">
        <f>AH896*1.12</f>
        <v>9273600</v>
      </c>
      <c r="AJ896" s="89"/>
      <c r="AK896" s="89"/>
      <c r="AL896" s="89"/>
      <c r="AM896" s="85" t="s">
        <v>116</v>
      </c>
      <c r="AN896" s="177" t="s">
        <v>1101</v>
      </c>
      <c r="AO896" s="175" t="s">
        <v>1102</v>
      </c>
      <c r="AP896" s="77"/>
      <c r="AQ896" s="77"/>
      <c r="AR896" s="77"/>
      <c r="AS896" s="77"/>
      <c r="AT896" s="77"/>
      <c r="AU896" s="77"/>
      <c r="AV896" s="77"/>
      <c r="AW896" s="77"/>
      <c r="AX896" s="77"/>
      <c r="AY896" s="77"/>
      <c r="AZ896" s="86"/>
      <c r="BA896" s="86"/>
      <c r="BB896" s="86"/>
      <c r="BC896" s="50">
        <v>795</v>
      </c>
      <c r="BD896" s="86"/>
      <c r="BE896" s="86"/>
      <c r="BF896" s="86"/>
      <c r="BG896" s="86"/>
      <c r="BH896" s="86"/>
      <c r="BI896" s="86"/>
      <c r="BJ896" s="86"/>
      <c r="BK896" s="86"/>
      <c r="BL896" s="86"/>
      <c r="BM896" s="86"/>
      <c r="BN896" s="86"/>
      <c r="BO896" s="86"/>
      <c r="BP896" s="86"/>
      <c r="BQ896" s="86"/>
      <c r="BR896" s="86"/>
      <c r="BS896" s="86"/>
      <c r="BT896" s="86"/>
      <c r="BU896" s="86"/>
      <c r="BV896" s="86"/>
      <c r="BW896" s="86"/>
      <c r="BX896" s="86"/>
      <c r="BY896" s="86"/>
      <c r="BZ896" s="86"/>
      <c r="CA896" s="86"/>
      <c r="CB896" s="86"/>
      <c r="CC896" s="86"/>
      <c r="CD896" s="86"/>
      <c r="CE896" s="86"/>
      <c r="CF896" s="86"/>
      <c r="CG896" s="86"/>
      <c r="CH896" s="86"/>
      <c r="CI896" s="86"/>
      <c r="CJ896" s="86"/>
      <c r="CK896" s="86"/>
      <c r="CL896" s="86"/>
      <c r="CM896" s="86"/>
      <c r="CN896" s="86"/>
      <c r="CO896" s="86"/>
      <c r="CP896" s="86"/>
      <c r="CQ896" s="86"/>
      <c r="CR896" s="86"/>
      <c r="CS896" s="86"/>
      <c r="CT896" s="86"/>
      <c r="CU896" s="86"/>
      <c r="CV896" s="86"/>
      <c r="CW896" s="86"/>
      <c r="CX896" s="86"/>
      <c r="CY896" s="86"/>
      <c r="CZ896" s="86"/>
      <c r="DA896" s="86"/>
      <c r="DB896" s="86"/>
      <c r="DC896" s="86"/>
      <c r="DD896" s="86"/>
      <c r="DE896" s="86"/>
      <c r="DF896" s="86"/>
      <c r="DG896" s="86"/>
      <c r="DH896" s="86"/>
      <c r="DI896" s="86"/>
      <c r="DJ896" s="86"/>
      <c r="DK896" s="86"/>
      <c r="DL896" s="86"/>
      <c r="DM896" s="86"/>
      <c r="DN896" s="86"/>
      <c r="DO896" s="86"/>
      <c r="DP896" s="86"/>
      <c r="DQ896" s="86"/>
      <c r="DR896" s="86"/>
      <c r="DS896" s="86"/>
      <c r="DT896" s="86"/>
      <c r="DU896" s="86"/>
      <c r="DV896" s="86"/>
      <c r="DW896" s="86"/>
      <c r="DX896" s="86"/>
      <c r="DY896" s="86"/>
      <c r="DZ896" s="86"/>
      <c r="EA896" s="86"/>
      <c r="EB896" s="86"/>
      <c r="EC896" s="86"/>
      <c r="ED896" s="86"/>
      <c r="EE896" s="86"/>
      <c r="EF896" s="86"/>
      <c r="EG896" s="86"/>
      <c r="EH896" s="86"/>
      <c r="EI896" s="86"/>
      <c r="EJ896" s="86"/>
      <c r="EK896" s="86"/>
      <c r="EL896" s="86"/>
      <c r="EM896" s="86"/>
      <c r="EN896" s="86"/>
      <c r="EO896" s="86"/>
      <c r="EP896" s="86"/>
      <c r="EQ896" s="86"/>
      <c r="ER896" s="86"/>
      <c r="ES896" s="86"/>
      <c r="ET896" s="86"/>
      <c r="EU896" s="86"/>
      <c r="EV896" s="86"/>
      <c r="EW896" s="86"/>
      <c r="EX896" s="86"/>
      <c r="EY896" s="86"/>
      <c r="EZ896" s="86"/>
      <c r="FA896" s="86"/>
      <c r="FB896" s="86"/>
      <c r="FC896" s="86"/>
      <c r="FD896" s="86"/>
      <c r="FE896" s="86"/>
      <c r="FF896" s="86"/>
      <c r="FG896" s="86"/>
      <c r="FH896" s="86"/>
      <c r="FI896" s="86"/>
      <c r="FJ896" s="86"/>
      <c r="FK896" s="86"/>
      <c r="FL896" s="86"/>
      <c r="FM896" s="86"/>
      <c r="FN896" s="86"/>
      <c r="FO896" s="86"/>
      <c r="FP896" s="86"/>
      <c r="FQ896" s="86"/>
      <c r="FR896" s="86"/>
      <c r="FS896" s="86"/>
      <c r="FT896" s="86"/>
      <c r="FU896" s="86"/>
      <c r="FV896" s="86"/>
      <c r="FW896" s="86"/>
      <c r="FX896" s="86"/>
      <c r="FY896" s="86"/>
      <c r="FZ896" s="86"/>
      <c r="GA896" s="86"/>
      <c r="GB896" s="86"/>
      <c r="GC896" s="86"/>
      <c r="GD896" s="86"/>
      <c r="GE896" s="86"/>
      <c r="GF896" s="86"/>
      <c r="GG896" s="86"/>
      <c r="GH896" s="86"/>
      <c r="GI896" s="86"/>
      <c r="GJ896" s="86"/>
      <c r="GK896" s="86"/>
      <c r="GL896" s="86"/>
      <c r="GM896" s="86"/>
      <c r="GN896" s="86"/>
      <c r="GO896" s="86"/>
      <c r="GP896" s="86"/>
      <c r="GQ896" s="86"/>
      <c r="GR896" s="86"/>
      <c r="GS896" s="86"/>
      <c r="GT896" s="86"/>
      <c r="GU896" s="86"/>
      <c r="GV896" s="86"/>
      <c r="GW896" s="86"/>
      <c r="GX896" s="86"/>
      <c r="GY896" s="86"/>
      <c r="GZ896" s="86"/>
      <c r="HA896" s="86"/>
      <c r="HB896" s="86"/>
      <c r="HC896" s="86"/>
      <c r="HD896" s="86"/>
      <c r="HE896" s="86"/>
      <c r="HF896" s="86"/>
      <c r="HG896" s="86"/>
      <c r="HH896" s="86"/>
      <c r="HI896" s="86"/>
      <c r="HJ896" s="86"/>
      <c r="HK896" s="86"/>
      <c r="HL896" s="86"/>
      <c r="HM896" s="86"/>
      <c r="HN896" s="86"/>
      <c r="HO896" s="86"/>
      <c r="HP896" s="86"/>
      <c r="HQ896" s="86"/>
      <c r="HR896" s="86"/>
      <c r="HS896" s="86"/>
      <c r="HT896" s="86"/>
      <c r="HU896" s="86"/>
      <c r="HV896" s="86"/>
      <c r="HW896" s="86"/>
      <c r="HX896" s="86"/>
      <c r="HY896" s="86"/>
      <c r="HZ896" s="86"/>
      <c r="IA896" s="86"/>
      <c r="IB896" s="86"/>
      <c r="IC896" s="86"/>
      <c r="ID896" s="86"/>
      <c r="IE896" s="86"/>
      <c r="IF896" s="86"/>
      <c r="IG896" s="86"/>
      <c r="IH896" s="86"/>
      <c r="II896" s="86"/>
      <c r="IJ896" s="86"/>
      <c r="IK896" s="86"/>
      <c r="IL896" s="86"/>
      <c r="IM896" s="86"/>
      <c r="IN896" s="86"/>
      <c r="IO896" s="86"/>
      <c r="IP896" s="86"/>
      <c r="IQ896" s="86"/>
      <c r="IR896" s="86"/>
      <c r="IS896" s="86"/>
      <c r="IT896" s="86"/>
      <c r="IU896" s="86"/>
      <c r="IV896" s="86"/>
    </row>
    <row r="897" spans="1:257" ht="12.95" customHeight="1">
      <c r="A897" s="77" t="s">
        <v>1090</v>
      </c>
      <c r="B897" s="87" t="s">
        <v>1031</v>
      </c>
      <c r="C897" s="177"/>
      <c r="D897" s="77"/>
      <c r="E897" s="77" t="s">
        <v>3762</v>
      </c>
      <c r="F897" s="228">
        <v>22300007</v>
      </c>
      <c r="G897" s="38" t="s">
        <v>1622</v>
      </c>
      <c r="H897" s="234" t="s">
        <v>2112</v>
      </c>
      <c r="I897" s="179" t="s">
        <v>1103</v>
      </c>
      <c r="J897" s="179" t="s">
        <v>1103</v>
      </c>
      <c r="K897" s="81" t="s">
        <v>150</v>
      </c>
      <c r="L897" s="77"/>
      <c r="M897" s="77"/>
      <c r="N897" s="161">
        <v>90</v>
      </c>
      <c r="O897" s="177">
        <v>230000002</v>
      </c>
      <c r="P897" s="77" t="s">
        <v>953</v>
      </c>
      <c r="Q897" s="81" t="s">
        <v>109</v>
      </c>
      <c r="R897" s="161" t="s">
        <v>110</v>
      </c>
      <c r="S897" s="177">
        <v>230000003</v>
      </c>
      <c r="T897" s="177" t="s">
        <v>958</v>
      </c>
      <c r="U897" s="77"/>
      <c r="V897" s="77"/>
      <c r="W897" s="77"/>
      <c r="X897" s="77"/>
      <c r="Y897" s="77" t="s">
        <v>435</v>
      </c>
      <c r="Z897" s="77" t="s">
        <v>436</v>
      </c>
      <c r="AA897" s="81" t="s">
        <v>106</v>
      </c>
      <c r="AB897" s="81" t="s">
        <v>316</v>
      </c>
      <c r="AC897" s="81" t="s">
        <v>106</v>
      </c>
      <c r="AD897" s="77"/>
      <c r="AE897" s="128" t="s">
        <v>115</v>
      </c>
      <c r="AF897" s="77"/>
      <c r="AG897" s="77"/>
      <c r="AH897" s="82">
        <v>3622500</v>
      </c>
      <c r="AI897" s="162">
        <f>AH897*1.12</f>
        <v>4057200.0000000005</v>
      </c>
      <c r="AJ897" s="89"/>
      <c r="AK897" s="89"/>
      <c r="AL897" s="89"/>
      <c r="AM897" s="85" t="s">
        <v>116</v>
      </c>
      <c r="AN897" s="177" t="s">
        <v>1104</v>
      </c>
      <c r="AO897" s="175" t="s">
        <v>1105</v>
      </c>
      <c r="AP897" s="77"/>
      <c r="AQ897" s="77"/>
      <c r="AR897" s="77"/>
      <c r="AS897" s="77"/>
      <c r="AT897" s="77"/>
      <c r="AU897" s="77"/>
      <c r="AV897" s="77"/>
      <c r="AW897" s="77"/>
      <c r="AX897" s="77"/>
      <c r="AY897" s="77"/>
      <c r="AZ897" s="86"/>
      <c r="BA897" s="86"/>
      <c r="BB897" s="86"/>
      <c r="BC897" s="50">
        <v>796</v>
      </c>
      <c r="BD897" s="86"/>
      <c r="BE897" s="86"/>
      <c r="BF897" s="86"/>
      <c r="BG897" s="86"/>
      <c r="BH897" s="86"/>
      <c r="BI897" s="86"/>
      <c r="BJ897" s="86"/>
      <c r="BK897" s="86"/>
      <c r="BL897" s="86"/>
      <c r="BM897" s="86"/>
      <c r="BN897" s="86"/>
      <c r="BO897" s="86"/>
      <c r="BP897" s="86"/>
      <c r="BQ897" s="86"/>
      <c r="BR897" s="86"/>
      <c r="BS897" s="86"/>
      <c r="BT897" s="86"/>
      <c r="BU897" s="86"/>
      <c r="BV897" s="86"/>
      <c r="BW897" s="86"/>
      <c r="BX897" s="86"/>
      <c r="BY897" s="86"/>
      <c r="BZ897" s="86"/>
      <c r="CA897" s="86"/>
      <c r="CB897" s="86"/>
      <c r="CC897" s="86"/>
      <c r="CD897" s="86"/>
      <c r="CE897" s="86"/>
      <c r="CF897" s="86"/>
      <c r="CG897" s="86"/>
      <c r="CH897" s="86"/>
      <c r="CI897" s="86"/>
      <c r="CJ897" s="86"/>
      <c r="CK897" s="86"/>
      <c r="CL897" s="86"/>
      <c r="CM897" s="86"/>
      <c r="CN897" s="86"/>
      <c r="CO897" s="86"/>
      <c r="CP897" s="86"/>
      <c r="CQ897" s="86"/>
      <c r="CR897" s="86"/>
      <c r="CS897" s="86"/>
      <c r="CT897" s="86"/>
      <c r="CU897" s="86"/>
      <c r="CV897" s="86"/>
      <c r="CW897" s="86"/>
      <c r="CX897" s="86"/>
      <c r="CY897" s="86"/>
      <c r="CZ897" s="86"/>
      <c r="DA897" s="86"/>
      <c r="DB897" s="86"/>
      <c r="DC897" s="86"/>
      <c r="DD897" s="86"/>
      <c r="DE897" s="86"/>
      <c r="DF897" s="86"/>
      <c r="DG897" s="86"/>
      <c r="DH897" s="86"/>
      <c r="DI897" s="86"/>
      <c r="DJ897" s="86"/>
      <c r="DK897" s="86"/>
      <c r="DL897" s="86"/>
      <c r="DM897" s="86"/>
      <c r="DN897" s="86"/>
      <c r="DO897" s="86"/>
      <c r="DP897" s="86"/>
      <c r="DQ897" s="86"/>
      <c r="DR897" s="86"/>
      <c r="DS897" s="86"/>
      <c r="DT897" s="86"/>
      <c r="DU897" s="86"/>
      <c r="DV897" s="86"/>
      <c r="DW897" s="86"/>
      <c r="DX897" s="86"/>
      <c r="DY897" s="86"/>
      <c r="DZ897" s="86"/>
      <c r="EA897" s="86"/>
      <c r="EB897" s="86"/>
      <c r="EC897" s="86"/>
      <c r="ED897" s="86"/>
      <c r="EE897" s="86"/>
      <c r="EF897" s="86"/>
      <c r="EG897" s="86"/>
      <c r="EH897" s="86"/>
      <c r="EI897" s="86"/>
      <c r="EJ897" s="86"/>
      <c r="EK897" s="86"/>
      <c r="EL897" s="86"/>
      <c r="EM897" s="86"/>
      <c r="EN897" s="86"/>
      <c r="EO897" s="86"/>
      <c r="EP897" s="86"/>
      <c r="EQ897" s="86"/>
      <c r="ER897" s="86"/>
      <c r="ES897" s="86"/>
      <c r="ET897" s="86"/>
      <c r="EU897" s="86"/>
      <c r="EV897" s="86"/>
      <c r="EW897" s="86"/>
      <c r="EX897" s="86"/>
      <c r="EY897" s="86"/>
      <c r="EZ897" s="86"/>
      <c r="FA897" s="86"/>
      <c r="FB897" s="86"/>
      <c r="FC897" s="86"/>
      <c r="FD897" s="86"/>
      <c r="FE897" s="86"/>
      <c r="FF897" s="86"/>
      <c r="FG897" s="86"/>
      <c r="FH897" s="86"/>
      <c r="FI897" s="86"/>
      <c r="FJ897" s="86"/>
      <c r="FK897" s="86"/>
      <c r="FL897" s="86"/>
      <c r="FM897" s="86"/>
      <c r="FN897" s="86"/>
      <c r="FO897" s="86"/>
      <c r="FP897" s="86"/>
      <c r="FQ897" s="86"/>
      <c r="FR897" s="86"/>
      <c r="FS897" s="86"/>
      <c r="FT897" s="86"/>
      <c r="FU897" s="86"/>
      <c r="FV897" s="86"/>
      <c r="FW897" s="86"/>
      <c r="FX897" s="86"/>
      <c r="FY897" s="86"/>
      <c r="FZ897" s="86"/>
      <c r="GA897" s="86"/>
      <c r="GB897" s="86"/>
      <c r="GC897" s="86"/>
      <c r="GD897" s="86"/>
      <c r="GE897" s="86"/>
      <c r="GF897" s="86"/>
      <c r="GG897" s="86"/>
      <c r="GH897" s="86"/>
      <c r="GI897" s="86"/>
      <c r="GJ897" s="86"/>
      <c r="GK897" s="86"/>
      <c r="GL897" s="86"/>
      <c r="GM897" s="86"/>
      <c r="GN897" s="86"/>
      <c r="GO897" s="86"/>
      <c r="GP897" s="86"/>
      <c r="GQ897" s="86"/>
      <c r="GR897" s="86"/>
      <c r="GS897" s="86"/>
      <c r="GT897" s="86"/>
      <c r="GU897" s="86"/>
      <c r="GV897" s="86"/>
      <c r="GW897" s="86"/>
      <c r="GX897" s="86"/>
      <c r="GY897" s="86"/>
      <c r="GZ897" s="86"/>
      <c r="HA897" s="86"/>
      <c r="HB897" s="86"/>
      <c r="HC897" s="86"/>
      <c r="HD897" s="86"/>
      <c r="HE897" s="86"/>
      <c r="HF897" s="86"/>
      <c r="HG897" s="86"/>
      <c r="HH897" s="86"/>
      <c r="HI897" s="86"/>
      <c r="HJ897" s="86"/>
      <c r="HK897" s="86"/>
      <c r="HL897" s="86"/>
      <c r="HM897" s="86"/>
      <c r="HN897" s="86"/>
      <c r="HO897" s="86"/>
      <c r="HP897" s="86"/>
      <c r="HQ897" s="86"/>
      <c r="HR897" s="86"/>
      <c r="HS897" s="86"/>
      <c r="HT897" s="86"/>
      <c r="HU897" s="86"/>
      <c r="HV897" s="86"/>
      <c r="HW897" s="86"/>
      <c r="HX897" s="86"/>
      <c r="HY897" s="86"/>
      <c r="HZ897" s="86"/>
      <c r="IA897" s="86"/>
      <c r="IB897" s="86"/>
      <c r="IC897" s="86"/>
      <c r="ID897" s="86"/>
      <c r="IE897" s="86"/>
      <c r="IF897" s="86"/>
      <c r="IG897" s="86"/>
      <c r="IH897" s="86"/>
      <c r="II897" s="86"/>
      <c r="IJ897" s="86"/>
      <c r="IK897" s="86"/>
      <c r="IL897" s="86"/>
      <c r="IM897" s="86"/>
      <c r="IN897" s="86"/>
      <c r="IO897" s="86"/>
      <c r="IP897" s="86"/>
      <c r="IQ897" s="86"/>
      <c r="IR897" s="86"/>
      <c r="IS897" s="86"/>
      <c r="IT897" s="86"/>
      <c r="IU897" s="86"/>
      <c r="IV897" s="86"/>
    </row>
    <row r="898" spans="1:257" ht="12.95" customHeight="1">
      <c r="A898" s="77" t="s">
        <v>1090</v>
      </c>
      <c r="B898" s="87" t="s">
        <v>1031</v>
      </c>
      <c r="C898" s="177"/>
      <c r="D898" s="77"/>
      <c r="E898" s="77" t="s">
        <v>3763</v>
      </c>
      <c r="F898" s="228">
        <v>22300008</v>
      </c>
      <c r="G898" s="38" t="s">
        <v>1623</v>
      </c>
      <c r="H898" s="234" t="s">
        <v>2113</v>
      </c>
      <c r="I898" s="77" t="s">
        <v>1106</v>
      </c>
      <c r="J898" s="77" t="s">
        <v>1106</v>
      </c>
      <c r="K898" s="81" t="s">
        <v>603</v>
      </c>
      <c r="L898" s="77" t="s">
        <v>1093</v>
      </c>
      <c r="M898" s="77"/>
      <c r="N898" s="160">
        <v>100</v>
      </c>
      <c r="O898" s="77">
        <v>230000000</v>
      </c>
      <c r="P898" s="178" t="s">
        <v>953</v>
      </c>
      <c r="Q898" s="81" t="s">
        <v>1094</v>
      </c>
      <c r="R898" s="161" t="s">
        <v>110</v>
      </c>
      <c r="S898" s="177">
        <v>230000000</v>
      </c>
      <c r="T898" s="180" t="s">
        <v>958</v>
      </c>
      <c r="U898" s="77"/>
      <c r="V898" s="77"/>
      <c r="W898" s="77"/>
      <c r="X898" s="77"/>
      <c r="Y898" s="77" t="s">
        <v>435</v>
      </c>
      <c r="Z898" s="77" t="s">
        <v>436</v>
      </c>
      <c r="AA898" s="81" t="s">
        <v>316</v>
      </c>
      <c r="AB898" s="81" t="s">
        <v>106</v>
      </c>
      <c r="AC898" s="81" t="s">
        <v>106</v>
      </c>
      <c r="AD898" s="77"/>
      <c r="AE898" s="128" t="s">
        <v>115</v>
      </c>
      <c r="AF898" s="77"/>
      <c r="AG898" s="77"/>
      <c r="AH898" s="82">
        <v>7350840</v>
      </c>
      <c r="AI898" s="162">
        <f>AH898*1.12</f>
        <v>8232940.8000000007</v>
      </c>
      <c r="AJ898" s="89"/>
      <c r="AK898" s="89"/>
      <c r="AL898" s="89"/>
      <c r="AM898" s="85" t="s">
        <v>116</v>
      </c>
      <c r="AN898" s="87" t="s">
        <v>1107</v>
      </c>
      <c r="AO898" s="87" t="s">
        <v>1108</v>
      </c>
      <c r="AP898" s="77"/>
      <c r="AQ898" s="77"/>
      <c r="AR898" s="77"/>
      <c r="AS898" s="77"/>
      <c r="AT898" s="77"/>
      <c r="AU898" s="77"/>
      <c r="AV898" s="77"/>
      <c r="AW898" s="77"/>
      <c r="AX898" s="77"/>
      <c r="AY898" s="77"/>
      <c r="AZ898" s="86"/>
      <c r="BA898" s="86"/>
      <c r="BB898" s="86"/>
      <c r="BC898" s="50">
        <v>797</v>
      </c>
      <c r="BD898" s="86"/>
      <c r="BE898" s="86"/>
      <c r="BF898" s="86"/>
      <c r="BG898" s="86"/>
      <c r="BH898" s="86"/>
      <c r="BI898" s="86"/>
      <c r="BJ898" s="86"/>
      <c r="BK898" s="86"/>
      <c r="BL898" s="86"/>
      <c r="BM898" s="86"/>
      <c r="BN898" s="86"/>
      <c r="BO898" s="86"/>
      <c r="BP898" s="86"/>
      <c r="BQ898" s="86"/>
      <c r="BR898" s="86"/>
      <c r="BS898" s="86"/>
      <c r="BT898" s="86"/>
      <c r="BU898" s="86"/>
      <c r="BV898" s="86"/>
      <c r="BW898" s="86"/>
      <c r="BX898" s="86"/>
      <c r="BY898" s="86"/>
      <c r="BZ898" s="86"/>
      <c r="CA898" s="86"/>
      <c r="CB898" s="86"/>
      <c r="CC898" s="86"/>
      <c r="CD898" s="86"/>
      <c r="CE898" s="86"/>
      <c r="CF898" s="86"/>
      <c r="CG898" s="86"/>
      <c r="CH898" s="86"/>
      <c r="CI898" s="86"/>
      <c r="CJ898" s="86"/>
      <c r="CK898" s="86"/>
      <c r="CL898" s="86"/>
      <c r="CM898" s="86"/>
      <c r="CN898" s="86"/>
      <c r="CO898" s="86"/>
      <c r="CP898" s="86"/>
      <c r="CQ898" s="86"/>
      <c r="CR898" s="86"/>
      <c r="CS898" s="86"/>
      <c r="CT898" s="86"/>
      <c r="CU898" s="86"/>
      <c r="CV898" s="86"/>
      <c r="CW898" s="86"/>
      <c r="CX898" s="86"/>
      <c r="CY898" s="86"/>
      <c r="CZ898" s="86"/>
      <c r="DA898" s="86"/>
      <c r="DB898" s="86"/>
      <c r="DC898" s="86"/>
      <c r="DD898" s="86"/>
      <c r="DE898" s="86"/>
      <c r="DF898" s="86"/>
      <c r="DG898" s="86"/>
      <c r="DH898" s="86"/>
      <c r="DI898" s="86"/>
      <c r="DJ898" s="86"/>
      <c r="DK898" s="86"/>
      <c r="DL898" s="86"/>
      <c r="DM898" s="86"/>
      <c r="DN898" s="86"/>
      <c r="DO898" s="86"/>
      <c r="DP898" s="86"/>
      <c r="DQ898" s="86"/>
      <c r="DR898" s="86"/>
      <c r="DS898" s="86"/>
      <c r="DT898" s="86"/>
      <c r="DU898" s="86"/>
      <c r="DV898" s="86"/>
      <c r="DW898" s="86"/>
      <c r="DX898" s="86"/>
      <c r="DY898" s="86"/>
      <c r="DZ898" s="86"/>
      <c r="EA898" s="86"/>
      <c r="EB898" s="86"/>
      <c r="EC898" s="86"/>
      <c r="ED898" s="86"/>
      <c r="EE898" s="86"/>
      <c r="EF898" s="86"/>
      <c r="EG898" s="86"/>
      <c r="EH898" s="86"/>
      <c r="EI898" s="86"/>
      <c r="EJ898" s="86"/>
      <c r="EK898" s="86"/>
      <c r="EL898" s="86"/>
      <c r="EM898" s="86"/>
      <c r="EN898" s="86"/>
      <c r="EO898" s="86"/>
      <c r="EP898" s="86"/>
      <c r="EQ898" s="86"/>
      <c r="ER898" s="86"/>
      <c r="ES898" s="86"/>
      <c r="ET898" s="86"/>
      <c r="EU898" s="86"/>
      <c r="EV898" s="86"/>
      <c r="EW898" s="86"/>
      <c r="EX898" s="86"/>
      <c r="EY898" s="86"/>
      <c r="EZ898" s="86"/>
      <c r="FA898" s="86"/>
      <c r="FB898" s="86"/>
      <c r="FC898" s="86"/>
      <c r="FD898" s="86"/>
      <c r="FE898" s="86"/>
      <c r="FF898" s="86"/>
      <c r="FG898" s="86"/>
      <c r="FH898" s="86"/>
      <c r="FI898" s="86"/>
      <c r="FJ898" s="86"/>
      <c r="FK898" s="86"/>
      <c r="FL898" s="86"/>
      <c r="FM898" s="86"/>
      <c r="FN898" s="86"/>
      <c r="FO898" s="86"/>
      <c r="FP898" s="86"/>
      <c r="FQ898" s="86"/>
      <c r="FR898" s="86"/>
      <c r="FS898" s="86"/>
      <c r="FT898" s="86"/>
      <c r="FU898" s="86"/>
      <c r="FV898" s="86"/>
      <c r="FW898" s="86"/>
      <c r="FX898" s="86"/>
      <c r="FY898" s="86"/>
      <c r="FZ898" s="86"/>
      <c r="GA898" s="86"/>
      <c r="GB898" s="86"/>
      <c r="GC898" s="86"/>
      <c r="GD898" s="86"/>
      <c r="GE898" s="86"/>
      <c r="GF898" s="86"/>
      <c r="GG898" s="86"/>
      <c r="GH898" s="86"/>
      <c r="GI898" s="86"/>
      <c r="GJ898" s="86"/>
      <c r="GK898" s="86"/>
      <c r="GL898" s="86"/>
      <c r="GM898" s="86"/>
      <c r="GN898" s="86"/>
      <c r="GO898" s="86"/>
      <c r="GP898" s="86"/>
      <c r="GQ898" s="86"/>
      <c r="GR898" s="86"/>
      <c r="GS898" s="86"/>
      <c r="GT898" s="86"/>
      <c r="GU898" s="86"/>
      <c r="GV898" s="86"/>
      <c r="GW898" s="86"/>
      <c r="GX898" s="86"/>
      <c r="GY898" s="86"/>
      <c r="GZ898" s="86"/>
      <c r="HA898" s="86"/>
      <c r="HB898" s="86"/>
      <c r="HC898" s="86"/>
      <c r="HD898" s="86"/>
      <c r="HE898" s="86"/>
      <c r="HF898" s="86"/>
      <c r="HG898" s="86"/>
      <c r="HH898" s="86"/>
      <c r="HI898" s="86"/>
      <c r="HJ898" s="86"/>
      <c r="HK898" s="86"/>
      <c r="HL898" s="86"/>
      <c r="HM898" s="86"/>
      <c r="HN898" s="86"/>
      <c r="HO898" s="86"/>
      <c r="HP898" s="86"/>
      <c r="HQ898" s="86"/>
      <c r="HR898" s="86"/>
      <c r="HS898" s="86"/>
      <c r="HT898" s="86"/>
      <c r="HU898" s="86"/>
      <c r="HV898" s="86"/>
      <c r="HW898" s="86"/>
      <c r="HX898" s="86"/>
      <c r="HY898" s="86"/>
      <c r="HZ898" s="86"/>
      <c r="IA898" s="86"/>
      <c r="IB898" s="86"/>
      <c r="IC898" s="86"/>
      <c r="ID898" s="86"/>
      <c r="IE898" s="86"/>
      <c r="IF898" s="86"/>
      <c r="IG898" s="86"/>
      <c r="IH898" s="86"/>
      <c r="II898" s="86"/>
      <c r="IJ898" s="86"/>
      <c r="IK898" s="86"/>
      <c r="IL898" s="86"/>
      <c r="IM898" s="86"/>
      <c r="IN898" s="86"/>
      <c r="IO898" s="86"/>
      <c r="IP898" s="86"/>
      <c r="IQ898" s="86"/>
      <c r="IR898" s="86"/>
      <c r="IS898" s="86"/>
      <c r="IT898" s="86"/>
      <c r="IU898" s="86"/>
      <c r="IV898" s="86"/>
    </row>
    <row r="899" spans="1:257" ht="12.95" customHeight="1">
      <c r="A899" s="87" t="s">
        <v>1109</v>
      </c>
      <c r="B899" s="87" t="s">
        <v>1110</v>
      </c>
      <c r="C899" s="175"/>
      <c r="D899" s="87"/>
      <c r="E899" s="87" t="s">
        <v>3764</v>
      </c>
      <c r="F899" s="228">
        <v>22300009</v>
      </c>
      <c r="G899" s="38" t="s">
        <v>1624</v>
      </c>
      <c r="H899" s="234" t="s">
        <v>2114</v>
      </c>
      <c r="I899" s="87" t="s">
        <v>1111</v>
      </c>
      <c r="J899" s="87" t="s">
        <v>1111</v>
      </c>
      <c r="K899" s="107" t="s">
        <v>150</v>
      </c>
      <c r="L899" s="87"/>
      <c r="M899" s="87"/>
      <c r="N899" s="107" t="s">
        <v>316</v>
      </c>
      <c r="O899" s="87">
        <v>230000000</v>
      </c>
      <c r="P899" s="87" t="s">
        <v>984</v>
      </c>
      <c r="Q899" s="107" t="s">
        <v>151</v>
      </c>
      <c r="R899" s="107" t="s">
        <v>110</v>
      </c>
      <c r="S899" s="87">
        <v>230000000</v>
      </c>
      <c r="T899" s="77" t="s">
        <v>984</v>
      </c>
      <c r="U899" s="87"/>
      <c r="V899" s="87"/>
      <c r="W899" s="87"/>
      <c r="X899" s="87"/>
      <c r="Y899" s="77" t="s">
        <v>435</v>
      </c>
      <c r="Z899" s="77" t="s">
        <v>436</v>
      </c>
      <c r="AA899" s="107">
        <v>0</v>
      </c>
      <c r="AB899" s="107">
        <v>100</v>
      </c>
      <c r="AC899" s="107">
        <v>0</v>
      </c>
      <c r="AD899" s="87"/>
      <c r="AE899" s="87" t="s">
        <v>115</v>
      </c>
      <c r="AF899" s="87"/>
      <c r="AG899" s="87"/>
      <c r="AH899" s="104">
        <v>32058000</v>
      </c>
      <c r="AI899" s="162">
        <f>AH899*1.12</f>
        <v>35904960</v>
      </c>
      <c r="AJ899" s="176"/>
      <c r="AK899" s="176"/>
      <c r="AL899" s="176"/>
      <c r="AM899" s="85" t="s">
        <v>116</v>
      </c>
      <c r="AN899" s="87" t="s">
        <v>1112</v>
      </c>
      <c r="AO899" s="87" t="s">
        <v>1113</v>
      </c>
      <c r="AP899" s="87"/>
      <c r="AQ899" s="87"/>
      <c r="AR899" s="87"/>
      <c r="AS899" s="87"/>
      <c r="AT899" s="87"/>
      <c r="AU899" s="87"/>
      <c r="AV899" s="87"/>
      <c r="AW899" s="87"/>
      <c r="AX899" s="87"/>
      <c r="AY899" s="87"/>
      <c r="AZ899" s="86"/>
      <c r="BA899" s="86"/>
      <c r="BB899" s="86"/>
      <c r="BC899" s="50">
        <v>798</v>
      </c>
      <c r="BD899" s="86"/>
      <c r="BE899" s="86"/>
      <c r="BF899" s="86"/>
      <c r="BG899" s="86"/>
      <c r="BH899" s="86"/>
      <c r="BI899" s="86"/>
      <c r="BJ899" s="86"/>
      <c r="BK899" s="86"/>
      <c r="BL899" s="86"/>
      <c r="BM899" s="86"/>
      <c r="BN899" s="86"/>
      <c r="BO899" s="86"/>
      <c r="BP899" s="86"/>
      <c r="BQ899" s="86"/>
      <c r="BR899" s="86"/>
      <c r="BS899" s="86"/>
      <c r="BT899" s="86"/>
      <c r="BU899" s="86"/>
      <c r="BV899" s="86"/>
      <c r="BW899" s="86"/>
      <c r="BX899" s="86"/>
      <c r="BY899" s="86"/>
      <c r="BZ899" s="86"/>
      <c r="CA899" s="86"/>
      <c r="CB899" s="86"/>
      <c r="CC899" s="86"/>
      <c r="CD899" s="86"/>
      <c r="CE899" s="86"/>
      <c r="CF899" s="86"/>
      <c r="CG899" s="86"/>
      <c r="CH899" s="86"/>
      <c r="CI899" s="86"/>
      <c r="CJ899" s="86"/>
      <c r="CK899" s="86"/>
      <c r="CL899" s="86"/>
      <c r="CM899" s="86"/>
      <c r="CN899" s="86"/>
      <c r="CO899" s="86"/>
      <c r="CP899" s="86"/>
      <c r="CQ899" s="86"/>
      <c r="CR899" s="86"/>
      <c r="CS899" s="86"/>
      <c r="CT899" s="86"/>
      <c r="CU899" s="86"/>
      <c r="CV899" s="86"/>
      <c r="CW899" s="86"/>
      <c r="CX899" s="86"/>
      <c r="CY899" s="86"/>
      <c r="CZ899" s="86"/>
      <c r="DA899" s="86"/>
      <c r="DB899" s="86"/>
      <c r="DC899" s="86"/>
      <c r="DD899" s="86"/>
      <c r="DE899" s="86"/>
      <c r="DF899" s="86"/>
      <c r="DG899" s="86"/>
      <c r="DH899" s="86"/>
      <c r="DI899" s="86"/>
      <c r="DJ899" s="86"/>
      <c r="DK899" s="86"/>
      <c r="DL899" s="86"/>
      <c r="DM899" s="86"/>
      <c r="DN899" s="86"/>
      <c r="DO899" s="86"/>
      <c r="DP899" s="86"/>
      <c r="DQ899" s="86"/>
      <c r="DR899" s="86"/>
      <c r="DS899" s="86"/>
      <c r="DT899" s="86"/>
      <c r="DU899" s="86"/>
      <c r="DV899" s="86"/>
      <c r="DW899" s="86"/>
      <c r="DX899" s="86"/>
      <c r="DY899" s="86"/>
      <c r="DZ899" s="86"/>
      <c r="EA899" s="86"/>
      <c r="EB899" s="86"/>
      <c r="EC899" s="86"/>
      <c r="ED899" s="86"/>
      <c r="EE899" s="86"/>
      <c r="EF899" s="86"/>
      <c r="EG899" s="86"/>
      <c r="EH899" s="86"/>
      <c r="EI899" s="86"/>
      <c r="EJ899" s="86"/>
      <c r="EK899" s="86"/>
      <c r="EL899" s="86"/>
      <c r="EM899" s="86"/>
      <c r="EN899" s="86"/>
      <c r="EO899" s="86"/>
      <c r="EP899" s="86"/>
      <c r="EQ899" s="86"/>
      <c r="ER899" s="86"/>
      <c r="ES899" s="86"/>
      <c r="ET899" s="86"/>
      <c r="EU899" s="86"/>
      <c r="EV899" s="86"/>
      <c r="EW899" s="86"/>
      <c r="EX899" s="86"/>
      <c r="EY899" s="86"/>
      <c r="EZ899" s="86"/>
      <c r="FA899" s="86"/>
      <c r="FB899" s="86"/>
      <c r="FC899" s="86"/>
      <c r="FD899" s="86"/>
      <c r="FE899" s="86"/>
      <c r="FF899" s="86"/>
      <c r="FG899" s="86"/>
      <c r="FH899" s="86"/>
      <c r="FI899" s="86"/>
      <c r="FJ899" s="86"/>
      <c r="FK899" s="86"/>
      <c r="FL899" s="86"/>
      <c r="FM899" s="86"/>
      <c r="FN899" s="86"/>
      <c r="FO899" s="86"/>
      <c r="FP899" s="86"/>
      <c r="FQ899" s="86"/>
      <c r="FR899" s="86"/>
      <c r="FS899" s="86"/>
      <c r="FT899" s="86"/>
      <c r="FU899" s="86"/>
      <c r="FV899" s="86"/>
      <c r="FW899" s="86"/>
      <c r="FX899" s="86"/>
      <c r="FY899" s="86"/>
      <c r="FZ899" s="86"/>
      <c r="GA899" s="86"/>
      <c r="GB899" s="86"/>
      <c r="GC899" s="86"/>
      <c r="GD899" s="86"/>
      <c r="GE899" s="86"/>
      <c r="GF899" s="86"/>
      <c r="GG899" s="86"/>
      <c r="GH899" s="86"/>
      <c r="GI899" s="86"/>
      <c r="GJ899" s="86"/>
      <c r="GK899" s="86"/>
      <c r="GL899" s="86"/>
      <c r="GM899" s="86"/>
      <c r="GN899" s="86"/>
      <c r="GO899" s="86"/>
      <c r="GP899" s="86"/>
      <c r="GQ899" s="86"/>
      <c r="GR899" s="86"/>
      <c r="GS899" s="86"/>
      <c r="GT899" s="86"/>
      <c r="GU899" s="86"/>
      <c r="GV899" s="86"/>
      <c r="GW899" s="86"/>
      <c r="GX899" s="86"/>
      <c r="GY899" s="86"/>
      <c r="GZ899" s="86"/>
      <c r="HA899" s="86"/>
      <c r="HB899" s="86"/>
      <c r="HC899" s="86"/>
      <c r="HD899" s="86"/>
      <c r="HE899" s="86"/>
      <c r="HF899" s="86"/>
      <c r="HG899" s="86"/>
      <c r="HH899" s="86"/>
      <c r="HI899" s="86"/>
      <c r="HJ899" s="86"/>
      <c r="HK899" s="86"/>
      <c r="HL899" s="86"/>
      <c r="HM899" s="86"/>
      <c r="HN899" s="86"/>
      <c r="HO899" s="86"/>
      <c r="HP899" s="86"/>
      <c r="HQ899" s="86"/>
      <c r="HR899" s="86"/>
      <c r="HS899" s="86"/>
      <c r="HT899" s="86"/>
      <c r="HU899" s="86"/>
      <c r="HV899" s="86"/>
      <c r="HW899" s="86"/>
      <c r="HX899" s="86"/>
      <c r="HY899" s="86"/>
      <c r="HZ899" s="86"/>
      <c r="IA899" s="86"/>
      <c r="IB899" s="86"/>
      <c r="IC899" s="86"/>
      <c r="ID899" s="86"/>
      <c r="IE899" s="86"/>
      <c r="IF899" s="86"/>
      <c r="IG899" s="86"/>
      <c r="IH899" s="86"/>
      <c r="II899" s="86"/>
      <c r="IJ899" s="86"/>
      <c r="IK899" s="86"/>
      <c r="IL899" s="86"/>
      <c r="IM899" s="86"/>
      <c r="IN899" s="86"/>
      <c r="IO899" s="86"/>
      <c r="IP899" s="86"/>
      <c r="IQ899" s="86"/>
      <c r="IR899" s="86"/>
      <c r="IS899" s="86"/>
      <c r="IT899" s="86"/>
      <c r="IU899" s="86"/>
      <c r="IV899" s="86"/>
    </row>
    <row r="900" spans="1:257" s="749" customFormat="1" ht="12.95" customHeight="1">
      <c r="A900" s="750" t="s">
        <v>1109</v>
      </c>
      <c r="B900" s="750" t="s">
        <v>1114</v>
      </c>
      <c r="C900" s="758"/>
      <c r="D900" s="750"/>
      <c r="E900" s="750" t="s">
        <v>3765</v>
      </c>
      <c r="F900" s="731">
        <v>22300010</v>
      </c>
      <c r="G900" s="694" t="s">
        <v>1625</v>
      </c>
      <c r="H900" s="732" t="s">
        <v>2114</v>
      </c>
      <c r="I900" s="750" t="s">
        <v>1111</v>
      </c>
      <c r="J900" s="750" t="s">
        <v>1111</v>
      </c>
      <c r="K900" s="759" t="s">
        <v>150</v>
      </c>
      <c r="L900" s="750"/>
      <c r="M900" s="750"/>
      <c r="N900" s="759" t="s">
        <v>316</v>
      </c>
      <c r="O900" s="750">
        <v>230000000</v>
      </c>
      <c r="P900" s="750" t="s">
        <v>984</v>
      </c>
      <c r="Q900" s="759" t="s">
        <v>151</v>
      </c>
      <c r="R900" s="759" t="s">
        <v>110</v>
      </c>
      <c r="S900" s="750">
        <v>230000000</v>
      </c>
      <c r="T900" s="730" t="s">
        <v>984</v>
      </c>
      <c r="U900" s="750"/>
      <c r="V900" s="750"/>
      <c r="W900" s="750"/>
      <c r="X900" s="750"/>
      <c r="Y900" s="730" t="s">
        <v>435</v>
      </c>
      <c r="Z900" s="730" t="s">
        <v>436</v>
      </c>
      <c r="AA900" s="759">
        <v>0</v>
      </c>
      <c r="AB900" s="759">
        <v>100</v>
      </c>
      <c r="AC900" s="759">
        <v>0</v>
      </c>
      <c r="AD900" s="750"/>
      <c r="AE900" s="750" t="s">
        <v>115</v>
      </c>
      <c r="AF900" s="750"/>
      <c r="AG900" s="750"/>
      <c r="AH900" s="701">
        <v>0</v>
      </c>
      <c r="AI900" s="702">
        <v>0</v>
      </c>
      <c r="AJ900" s="760"/>
      <c r="AK900" s="760"/>
      <c r="AL900" s="760"/>
      <c r="AM900" s="745" t="s">
        <v>116</v>
      </c>
      <c r="AN900" s="750" t="s">
        <v>1115</v>
      </c>
      <c r="AO900" s="750" t="s">
        <v>1116</v>
      </c>
      <c r="AP900" s="750"/>
      <c r="AQ900" s="750"/>
      <c r="AR900" s="750"/>
      <c r="AS900" s="750"/>
      <c r="AT900" s="750"/>
      <c r="AU900" s="750"/>
      <c r="AV900" s="750"/>
      <c r="AW900" s="750"/>
      <c r="AX900" s="750"/>
      <c r="AY900" s="694" t="s">
        <v>3920</v>
      </c>
      <c r="AZ900" s="705" t="s">
        <v>3958</v>
      </c>
      <c r="BA900" s="757"/>
      <c r="BB900" s="757"/>
      <c r="BC900" s="705">
        <v>799</v>
      </c>
      <c r="BD900" s="757"/>
      <c r="BE900" s="757"/>
      <c r="BF900" s="757"/>
      <c r="BG900" s="757"/>
      <c r="BH900" s="757"/>
      <c r="BI900" s="757"/>
      <c r="BJ900" s="757"/>
      <c r="BK900" s="757"/>
      <c r="BL900" s="757"/>
      <c r="BM900" s="757"/>
      <c r="BN900" s="757"/>
      <c r="BO900" s="757"/>
      <c r="BP900" s="757"/>
      <c r="BQ900" s="757"/>
      <c r="BR900" s="757"/>
      <c r="BS900" s="757"/>
      <c r="BT900" s="757"/>
      <c r="BU900" s="757"/>
      <c r="BV900" s="757"/>
      <c r="BW900" s="757"/>
      <c r="BX900" s="757"/>
      <c r="BY900" s="757"/>
      <c r="BZ900" s="757"/>
      <c r="CA900" s="757"/>
      <c r="CB900" s="757"/>
      <c r="CC900" s="757"/>
      <c r="CD900" s="757"/>
      <c r="CE900" s="757"/>
      <c r="CF900" s="757"/>
      <c r="CG900" s="757"/>
      <c r="CH900" s="757"/>
      <c r="CI900" s="757"/>
      <c r="CJ900" s="757"/>
      <c r="CK900" s="757"/>
      <c r="CL900" s="757"/>
      <c r="CM900" s="757"/>
      <c r="CN900" s="757"/>
      <c r="CO900" s="757"/>
      <c r="CP900" s="757"/>
      <c r="CQ900" s="757"/>
      <c r="CR900" s="757"/>
      <c r="CS900" s="757"/>
      <c r="CT900" s="757"/>
      <c r="CU900" s="757"/>
      <c r="CV900" s="757"/>
      <c r="CW900" s="757"/>
      <c r="CX900" s="757"/>
      <c r="CY900" s="757"/>
      <c r="CZ900" s="757"/>
      <c r="DA900" s="757"/>
      <c r="DB900" s="757"/>
      <c r="DC900" s="757"/>
      <c r="DD900" s="757"/>
      <c r="DE900" s="757"/>
      <c r="DF900" s="757"/>
      <c r="DG900" s="757"/>
      <c r="DH900" s="757"/>
      <c r="DI900" s="757"/>
      <c r="DJ900" s="757"/>
      <c r="DK900" s="757"/>
      <c r="DL900" s="757"/>
      <c r="DM900" s="757"/>
      <c r="DN900" s="757"/>
      <c r="DO900" s="757"/>
      <c r="DP900" s="757"/>
      <c r="DQ900" s="757"/>
      <c r="DR900" s="757"/>
      <c r="DS900" s="757"/>
      <c r="DT900" s="757"/>
      <c r="DU900" s="757"/>
      <c r="DV900" s="757"/>
      <c r="DW900" s="757"/>
      <c r="DX900" s="757"/>
      <c r="DY900" s="757"/>
      <c r="DZ900" s="757"/>
      <c r="EA900" s="757"/>
      <c r="EB900" s="757"/>
      <c r="EC900" s="757"/>
      <c r="ED900" s="757"/>
      <c r="EE900" s="757"/>
      <c r="EF900" s="757"/>
      <c r="EG900" s="757"/>
      <c r="EH900" s="757"/>
      <c r="EI900" s="757"/>
      <c r="EJ900" s="757"/>
      <c r="EK900" s="757"/>
      <c r="EL900" s="757"/>
      <c r="EM900" s="757"/>
      <c r="EN900" s="757"/>
      <c r="EO900" s="757"/>
      <c r="EP900" s="757"/>
      <c r="EQ900" s="757"/>
      <c r="ER900" s="757"/>
      <c r="ES900" s="757"/>
      <c r="ET900" s="757"/>
      <c r="EU900" s="757"/>
      <c r="EV900" s="757"/>
      <c r="EW900" s="757"/>
      <c r="EX900" s="757"/>
      <c r="EY900" s="757"/>
      <c r="EZ900" s="757"/>
      <c r="FA900" s="757"/>
      <c r="FB900" s="757"/>
      <c r="FC900" s="757"/>
      <c r="FD900" s="757"/>
      <c r="FE900" s="757"/>
      <c r="FF900" s="757"/>
      <c r="FG900" s="757"/>
      <c r="FH900" s="757"/>
      <c r="FI900" s="757"/>
      <c r="FJ900" s="757"/>
      <c r="FK900" s="757"/>
      <c r="FL900" s="757"/>
      <c r="FM900" s="757"/>
      <c r="FN900" s="757"/>
      <c r="FO900" s="757"/>
      <c r="FP900" s="757"/>
      <c r="FQ900" s="757"/>
      <c r="FR900" s="757"/>
      <c r="FS900" s="757"/>
      <c r="FT900" s="757"/>
      <c r="FU900" s="757"/>
      <c r="FV900" s="757"/>
      <c r="FW900" s="757"/>
      <c r="FX900" s="757"/>
      <c r="FY900" s="757"/>
      <c r="FZ900" s="757"/>
      <c r="GA900" s="757"/>
      <c r="GB900" s="757"/>
      <c r="GC900" s="757"/>
      <c r="GD900" s="757"/>
      <c r="GE900" s="757"/>
      <c r="GF900" s="757"/>
      <c r="GG900" s="757"/>
      <c r="GH900" s="757"/>
      <c r="GI900" s="757"/>
      <c r="GJ900" s="757"/>
      <c r="GK900" s="757"/>
      <c r="GL900" s="757"/>
      <c r="GM900" s="757"/>
      <c r="GN900" s="757"/>
      <c r="GO900" s="757"/>
      <c r="GP900" s="757"/>
      <c r="GQ900" s="757"/>
      <c r="GR900" s="757"/>
      <c r="GS900" s="757"/>
      <c r="GT900" s="757"/>
      <c r="GU900" s="757"/>
      <c r="GV900" s="757"/>
      <c r="GW900" s="757"/>
      <c r="GX900" s="757"/>
      <c r="GY900" s="757"/>
      <c r="GZ900" s="757"/>
      <c r="HA900" s="757"/>
      <c r="HB900" s="757"/>
      <c r="HC900" s="757"/>
      <c r="HD900" s="757"/>
      <c r="HE900" s="757"/>
      <c r="HF900" s="757"/>
      <c r="HG900" s="757"/>
      <c r="HH900" s="757"/>
      <c r="HI900" s="757"/>
      <c r="HJ900" s="757"/>
      <c r="HK900" s="757"/>
      <c r="HL900" s="757"/>
      <c r="HM900" s="757"/>
      <c r="HN900" s="757"/>
      <c r="HO900" s="757"/>
      <c r="HP900" s="757"/>
      <c r="HQ900" s="757"/>
      <c r="HR900" s="757"/>
      <c r="HS900" s="757"/>
      <c r="HT900" s="757"/>
      <c r="HU900" s="757"/>
      <c r="HV900" s="757"/>
      <c r="HW900" s="757"/>
      <c r="HX900" s="757"/>
      <c r="HY900" s="757"/>
      <c r="HZ900" s="757"/>
      <c r="IA900" s="757"/>
      <c r="IB900" s="757"/>
      <c r="IC900" s="757"/>
      <c r="ID900" s="757"/>
      <c r="IE900" s="757"/>
      <c r="IF900" s="757"/>
      <c r="IG900" s="757"/>
      <c r="IH900" s="757"/>
      <c r="II900" s="757"/>
      <c r="IJ900" s="757"/>
      <c r="IK900" s="757"/>
      <c r="IL900" s="757"/>
      <c r="IM900" s="757"/>
      <c r="IN900" s="757"/>
      <c r="IO900" s="757"/>
      <c r="IP900" s="757"/>
      <c r="IQ900" s="757"/>
      <c r="IR900" s="757"/>
      <c r="IS900" s="757"/>
      <c r="IT900" s="757"/>
      <c r="IU900" s="757"/>
      <c r="IV900" s="757"/>
    </row>
    <row r="901" spans="1:257" ht="12.95" customHeight="1">
      <c r="A901" s="77" t="s">
        <v>319</v>
      </c>
      <c r="B901" s="87" t="s">
        <v>1040</v>
      </c>
      <c r="C901" s="181"/>
      <c r="D901" s="87"/>
      <c r="E901" s="87" t="s">
        <v>3766</v>
      </c>
      <c r="F901" s="228">
        <v>22300011</v>
      </c>
      <c r="G901" s="38" t="s">
        <v>1626</v>
      </c>
      <c r="H901" s="234" t="s">
        <v>2115</v>
      </c>
      <c r="I901" s="87" t="s">
        <v>1117</v>
      </c>
      <c r="J901" s="87" t="s">
        <v>1117</v>
      </c>
      <c r="K901" s="81" t="s">
        <v>150</v>
      </c>
      <c r="L901" s="77"/>
      <c r="M901" s="77"/>
      <c r="N901" s="160">
        <v>100</v>
      </c>
      <c r="O901" s="77">
        <v>230000000</v>
      </c>
      <c r="P901" s="77" t="s">
        <v>953</v>
      </c>
      <c r="Q901" s="81" t="s">
        <v>109</v>
      </c>
      <c r="R901" s="81" t="s">
        <v>110</v>
      </c>
      <c r="S901" s="77">
        <v>230000000</v>
      </c>
      <c r="T901" s="180" t="s">
        <v>1118</v>
      </c>
      <c r="U901" s="87"/>
      <c r="V901" s="87"/>
      <c r="W901" s="87"/>
      <c r="X901" s="87"/>
      <c r="Y901" s="77" t="s">
        <v>435</v>
      </c>
      <c r="Z901" s="77" t="s">
        <v>436</v>
      </c>
      <c r="AA901" s="161">
        <v>0</v>
      </c>
      <c r="AB901" s="161">
        <v>100</v>
      </c>
      <c r="AC901" s="161">
        <v>0</v>
      </c>
      <c r="AD901" s="87"/>
      <c r="AE901" s="128" t="s">
        <v>115</v>
      </c>
      <c r="AF901" s="87"/>
      <c r="AG901" s="87"/>
      <c r="AH901" s="104">
        <v>0</v>
      </c>
      <c r="AI901" s="162">
        <v>0</v>
      </c>
      <c r="AJ901" s="176"/>
      <c r="AK901" s="176"/>
      <c r="AL901" s="176"/>
      <c r="AM901" s="85" t="s">
        <v>116</v>
      </c>
      <c r="AN901" s="87" t="s">
        <v>1119</v>
      </c>
      <c r="AO901" s="87" t="s">
        <v>1120</v>
      </c>
      <c r="AP901" s="87"/>
      <c r="AQ901" s="87"/>
      <c r="AR901" s="87"/>
      <c r="AS901" s="87"/>
      <c r="AT901" s="87"/>
      <c r="AU901" s="87"/>
      <c r="AV901" s="87"/>
      <c r="AW901" s="87"/>
      <c r="AX901" s="87"/>
      <c r="AY901" s="87"/>
      <c r="AZ901" s="86"/>
      <c r="BA901" s="86"/>
      <c r="BB901" s="86"/>
      <c r="BC901" s="50">
        <v>800</v>
      </c>
      <c r="BD901" s="86"/>
      <c r="BE901" s="86"/>
      <c r="BF901" s="86"/>
      <c r="BG901" s="86"/>
      <c r="BH901" s="86"/>
      <c r="BI901" s="86"/>
      <c r="BJ901" s="86"/>
      <c r="BK901" s="86"/>
      <c r="BL901" s="86"/>
      <c r="BM901" s="86"/>
      <c r="BN901" s="86"/>
      <c r="BO901" s="86"/>
      <c r="BP901" s="86"/>
      <c r="BQ901" s="86"/>
      <c r="BR901" s="86"/>
      <c r="BS901" s="86"/>
      <c r="BT901" s="86"/>
      <c r="BU901" s="86"/>
      <c r="BV901" s="86"/>
      <c r="BW901" s="86"/>
      <c r="BX901" s="86"/>
      <c r="BY901" s="86"/>
      <c r="BZ901" s="86"/>
      <c r="CA901" s="86"/>
      <c r="CB901" s="86"/>
      <c r="CC901" s="86"/>
      <c r="CD901" s="86"/>
      <c r="CE901" s="86"/>
      <c r="CF901" s="86"/>
      <c r="CG901" s="86"/>
      <c r="CH901" s="86"/>
      <c r="CI901" s="86"/>
      <c r="CJ901" s="86"/>
      <c r="CK901" s="86"/>
      <c r="CL901" s="86"/>
      <c r="CM901" s="86"/>
      <c r="CN901" s="86"/>
      <c r="CO901" s="86"/>
      <c r="CP901" s="86"/>
      <c r="CQ901" s="86"/>
      <c r="CR901" s="86"/>
      <c r="CS901" s="86"/>
      <c r="CT901" s="86"/>
      <c r="CU901" s="86"/>
      <c r="CV901" s="86"/>
      <c r="CW901" s="86"/>
      <c r="CX901" s="86"/>
      <c r="CY901" s="86"/>
      <c r="CZ901" s="86"/>
      <c r="DA901" s="86"/>
      <c r="DB901" s="86"/>
      <c r="DC901" s="86"/>
      <c r="DD901" s="86"/>
      <c r="DE901" s="86"/>
      <c r="DF901" s="86"/>
      <c r="DG901" s="86"/>
      <c r="DH901" s="86"/>
      <c r="DI901" s="86"/>
      <c r="DJ901" s="86"/>
      <c r="DK901" s="86"/>
      <c r="DL901" s="86"/>
      <c r="DM901" s="86"/>
      <c r="DN901" s="86"/>
      <c r="DO901" s="86"/>
      <c r="DP901" s="86"/>
      <c r="DQ901" s="86"/>
      <c r="DR901" s="86"/>
      <c r="DS901" s="86"/>
      <c r="DT901" s="86"/>
      <c r="DU901" s="86"/>
      <c r="DV901" s="86"/>
      <c r="DW901" s="86"/>
      <c r="DX901" s="86"/>
      <c r="DY901" s="86"/>
      <c r="DZ901" s="86"/>
      <c r="EA901" s="86"/>
      <c r="EB901" s="86"/>
      <c r="EC901" s="86"/>
      <c r="ED901" s="86"/>
      <c r="EE901" s="86"/>
      <c r="EF901" s="86"/>
      <c r="EG901" s="86"/>
      <c r="EH901" s="86"/>
      <c r="EI901" s="86"/>
      <c r="EJ901" s="86"/>
      <c r="EK901" s="86"/>
      <c r="EL901" s="86"/>
      <c r="EM901" s="86"/>
      <c r="EN901" s="86"/>
      <c r="EO901" s="86"/>
      <c r="EP901" s="86"/>
      <c r="EQ901" s="86"/>
      <c r="ER901" s="86"/>
      <c r="ES901" s="86"/>
      <c r="ET901" s="86"/>
      <c r="EU901" s="86"/>
      <c r="EV901" s="86"/>
      <c r="EW901" s="86"/>
      <c r="EX901" s="86"/>
      <c r="EY901" s="86"/>
      <c r="EZ901" s="86"/>
      <c r="FA901" s="86"/>
      <c r="FB901" s="86"/>
      <c r="FC901" s="86"/>
      <c r="FD901" s="86"/>
      <c r="FE901" s="86"/>
      <c r="FF901" s="86"/>
      <c r="FG901" s="86"/>
      <c r="FH901" s="86"/>
      <c r="FI901" s="86"/>
      <c r="FJ901" s="86"/>
      <c r="FK901" s="86"/>
      <c r="FL901" s="86"/>
      <c r="FM901" s="86"/>
      <c r="FN901" s="86"/>
      <c r="FO901" s="86"/>
      <c r="FP901" s="86"/>
      <c r="FQ901" s="86"/>
      <c r="FR901" s="86"/>
      <c r="FS901" s="86"/>
      <c r="FT901" s="86"/>
      <c r="FU901" s="86"/>
      <c r="FV901" s="86"/>
      <c r="FW901" s="86"/>
      <c r="FX901" s="86"/>
      <c r="FY901" s="86"/>
      <c r="FZ901" s="86"/>
      <c r="GA901" s="86"/>
      <c r="GB901" s="86"/>
      <c r="GC901" s="86"/>
      <c r="GD901" s="86"/>
      <c r="GE901" s="86"/>
      <c r="GF901" s="86"/>
      <c r="GG901" s="86"/>
      <c r="GH901" s="86"/>
      <c r="GI901" s="86"/>
      <c r="GJ901" s="86"/>
      <c r="GK901" s="86"/>
      <c r="GL901" s="86"/>
      <c r="GM901" s="86"/>
      <c r="GN901" s="86"/>
      <c r="GO901" s="86"/>
      <c r="GP901" s="86"/>
      <c r="GQ901" s="86"/>
      <c r="GR901" s="86"/>
      <c r="GS901" s="86"/>
      <c r="GT901" s="86"/>
      <c r="GU901" s="86"/>
      <c r="GV901" s="86"/>
      <c r="GW901" s="86"/>
      <c r="GX901" s="86"/>
      <c r="GY901" s="86"/>
      <c r="GZ901" s="86"/>
      <c r="HA901" s="86"/>
      <c r="HB901" s="86"/>
      <c r="HC901" s="86"/>
      <c r="HD901" s="86"/>
      <c r="HE901" s="86"/>
      <c r="HF901" s="86"/>
      <c r="HG901" s="86"/>
      <c r="HH901" s="86"/>
      <c r="HI901" s="86"/>
      <c r="HJ901" s="86"/>
      <c r="HK901" s="86"/>
      <c r="HL901" s="86"/>
      <c r="HM901" s="86"/>
      <c r="HN901" s="86"/>
      <c r="HO901" s="86"/>
      <c r="HP901" s="86"/>
      <c r="HQ901" s="86"/>
      <c r="HR901" s="86"/>
      <c r="HS901" s="86"/>
      <c r="HT901" s="86"/>
      <c r="HU901" s="86"/>
      <c r="HV901" s="86"/>
      <c r="HW901" s="86"/>
      <c r="HX901" s="86"/>
      <c r="HY901" s="86"/>
      <c r="HZ901" s="86"/>
      <c r="IA901" s="86"/>
      <c r="IB901" s="86"/>
      <c r="IC901" s="86"/>
      <c r="ID901" s="86"/>
      <c r="IE901" s="86"/>
      <c r="IF901" s="86"/>
      <c r="IG901" s="86"/>
      <c r="IH901" s="86"/>
      <c r="II901" s="86"/>
      <c r="IJ901" s="86"/>
      <c r="IK901" s="86"/>
      <c r="IL901" s="86"/>
      <c r="IM901" s="86"/>
      <c r="IN901" s="86"/>
      <c r="IO901" s="86"/>
      <c r="IP901" s="86"/>
      <c r="IQ901" s="86"/>
      <c r="IR901" s="86"/>
      <c r="IS901" s="86"/>
      <c r="IT901" s="86"/>
      <c r="IU901" s="86"/>
      <c r="IV901" s="86"/>
    </row>
    <row r="902" spans="1:257" ht="12.95" customHeight="1">
      <c r="A902" s="356" t="s">
        <v>319</v>
      </c>
      <c r="B902" s="356" t="s">
        <v>1040</v>
      </c>
      <c r="C902" s="356"/>
      <c r="D902" s="358"/>
      <c r="E902" s="356" t="s">
        <v>3948</v>
      </c>
      <c r="F902" s="395">
        <v>22300011</v>
      </c>
      <c r="G902" s="356" t="s">
        <v>1626</v>
      </c>
      <c r="H902" s="356" t="s">
        <v>2115</v>
      </c>
      <c r="I902" s="395" t="s">
        <v>1117</v>
      </c>
      <c r="J902" s="395" t="s">
        <v>1117</v>
      </c>
      <c r="K902" s="395" t="s">
        <v>150</v>
      </c>
      <c r="L902" s="428"/>
      <c r="M902" s="428"/>
      <c r="N902" s="429">
        <v>100</v>
      </c>
      <c r="O902" s="430">
        <v>230000000</v>
      </c>
      <c r="P902" s="393" t="s">
        <v>953</v>
      </c>
      <c r="Q902" s="431" t="s">
        <v>109</v>
      </c>
      <c r="R902" s="394" t="s">
        <v>110</v>
      </c>
      <c r="S902" s="393">
        <v>230000000</v>
      </c>
      <c r="T902" s="432" t="s">
        <v>1118</v>
      </c>
      <c r="U902" s="395"/>
      <c r="V902" s="429"/>
      <c r="W902" s="394"/>
      <c r="X902" s="331"/>
      <c r="Y902" s="433" t="s">
        <v>435</v>
      </c>
      <c r="Z902" s="325" t="s">
        <v>2140</v>
      </c>
      <c r="AA902" s="394">
        <v>0</v>
      </c>
      <c r="AB902" s="430">
        <v>100</v>
      </c>
      <c r="AC902" s="430">
        <v>0</v>
      </c>
      <c r="AD902" s="430"/>
      <c r="AE902" s="434" t="s">
        <v>115</v>
      </c>
      <c r="AF902" s="394"/>
      <c r="AG902" s="435"/>
      <c r="AH902" s="436">
        <v>4036500</v>
      </c>
      <c r="AI902" s="437">
        <v>4520880</v>
      </c>
      <c r="AJ902" s="438"/>
      <c r="AK902" s="434"/>
      <c r="AL902" s="438"/>
      <c r="AM902" s="438" t="s">
        <v>116</v>
      </c>
      <c r="AN902" s="393" t="s">
        <v>1119</v>
      </c>
      <c r="AO902" s="393" t="s">
        <v>1120</v>
      </c>
      <c r="AP902" s="393"/>
      <c r="AQ902" s="439"/>
      <c r="AR902" s="440"/>
      <c r="AS902" s="440"/>
      <c r="AT902" s="439"/>
      <c r="AU902" s="440"/>
      <c r="AV902" s="440"/>
      <c r="AW902" s="439"/>
      <c r="AX902" s="440"/>
      <c r="AY902" s="405"/>
      <c r="AZ902" s="441"/>
      <c r="BA902" s="441"/>
      <c r="BB902" s="446" t="e">
        <f>VLOOKUP(#REF!,E1:BC899,52,0)</f>
        <v>#REF!</v>
      </c>
      <c r="BC902" s="446" t="e">
        <f>BB902+0.5</f>
        <v>#REF!</v>
      </c>
      <c r="BD902" s="442"/>
      <c r="BE902" s="442"/>
      <c r="BF902" s="442"/>
      <c r="BG902" s="442"/>
      <c r="BH902" s="442"/>
      <c r="BI902" s="442"/>
      <c r="BJ902" s="442"/>
      <c r="BK902" s="442"/>
      <c r="BL902" s="442"/>
      <c r="BM902" s="442"/>
      <c r="BN902" s="442"/>
      <c r="BO902" s="442"/>
      <c r="BP902" s="442"/>
      <c r="BQ902" s="442"/>
      <c r="BR902" s="442"/>
      <c r="BS902" s="442"/>
      <c r="BT902" s="442"/>
      <c r="BU902" s="442"/>
      <c r="BV902" s="442"/>
      <c r="BW902" s="442"/>
      <c r="BX902" s="442"/>
      <c r="BY902" s="442"/>
      <c r="BZ902" s="442"/>
      <c r="CA902" s="442"/>
      <c r="CB902" s="442"/>
      <c r="CC902" s="442"/>
      <c r="CD902" s="442"/>
      <c r="CE902" s="442"/>
      <c r="CF902" s="442"/>
      <c r="CG902" s="442"/>
      <c r="CH902" s="442"/>
      <c r="CI902" s="442"/>
      <c r="CJ902" s="442"/>
      <c r="CK902" s="442"/>
      <c r="CL902" s="442"/>
      <c r="CM902" s="442"/>
      <c r="CN902" s="442"/>
      <c r="CO902" s="442"/>
      <c r="CP902" s="442"/>
      <c r="CQ902" s="442"/>
      <c r="CR902" s="442"/>
      <c r="CS902" s="442"/>
      <c r="CT902" s="442"/>
      <c r="CU902" s="442"/>
      <c r="CV902" s="442"/>
      <c r="CW902" s="442"/>
      <c r="CX902" s="442"/>
      <c r="CY902" s="442"/>
      <c r="CZ902" s="442"/>
      <c r="DA902" s="442"/>
      <c r="DB902" s="442"/>
      <c r="DC902" s="442"/>
      <c r="DD902" s="442"/>
      <c r="DE902" s="442"/>
      <c r="DF902" s="442"/>
      <c r="DG902" s="442"/>
      <c r="DH902" s="442"/>
      <c r="DI902" s="442"/>
      <c r="DJ902" s="442"/>
      <c r="DK902" s="442"/>
      <c r="DL902" s="442"/>
      <c r="DM902" s="442"/>
      <c r="DN902" s="442"/>
      <c r="DO902" s="442"/>
      <c r="DP902" s="442"/>
      <c r="DQ902" s="442"/>
      <c r="DR902" s="442"/>
      <c r="DS902" s="442"/>
      <c r="DT902" s="442"/>
      <c r="DU902" s="442"/>
      <c r="DV902" s="442"/>
      <c r="DW902" s="442"/>
      <c r="DX902" s="442"/>
      <c r="DY902" s="442"/>
      <c r="DZ902" s="442"/>
      <c r="EA902" s="442"/>
      <c r="EB902" s="442"/>
      <c r="EC902" s="442"/>
      <c r="ED902" s="442"/>
      <c r="EE902" s="442"/>
      <c r="EF902" s="442"/>
      <c r="EG902" s="442"/>
      <c r="EH902" s="442"/>
      <c r="EI902" s="442"/>
      <c r="EJ902" s="442"/>
      <c r="EK902" s="442"/>
      <c r="EL902" s="442"/>
      <c r="EM902" s="442"/>
      <c r="EN902" s="442"/>
      <c r="EO902" s="442"/>
      <c r="EP902" s="442"/>
      <c r="EQ902" s="442"/>
      <c r="ER902" s="442"/>
      <c r="ES902" s="442"/>
      <c r="ET902" s="442"/>
      <c r="EU902" s="442"/>
      <c r="EV902" s="442"/>
      <c r="EW902" s="442"/>
      <c r="EX902" s="442"/>
      <c r="EY902" s="442"/>
      <c r="EZ902" s="442"/>
      <c r="FA902" s="442"/>
      <c r="FB902" s="442"/>
      <c r="FC902" s="442"/>
      <c r="FD902" s="442"/>
      <c r="FE902" s="442"/>
      <c r="FF902" s="442"/>
      <c r="FG902" s="442"/>
      <c r="FH902" s="442"/>
      <c r="FI902" s="442"/>
      <c r="FJ902" s="442"/>
      <c r="FK902" s="442"/>
      <c r="FL902" s="442"/>
      <c r="FM902" s="442"/>
      <c r="FN902" s="442"/>
      <c r="FO902" s="442"/>
      <c r="FP902" s="442"/>
      <c r="FQ902" s="442"/>
      <c r="FR902" s="442"/>
      <c r="FS902" s="442"/>
      <c r="FT902" s="442"/>
      <c r="FU902" s="442"/>
      <c r="FV902" s="442"/>
      <c r="FW902" s="442"/>
      <c r="FX902" s="442"/>
      <c r="FY902" s="442"/>
      <c r="FZ902" s="442"/>
      <c r="GA902" s="442"/>
      <c r="GB902" s="442"/>
      <c r="GC902" s="442"/>
      <c r="GD902" s="442"/>
      <c r="GE902" s="442"/>
      <c r="GF902" s="442"/>
      <c r="GG902" s="442"/>
      <c r="GH902" s="442"/>
      <c r="GI902" s="442"/>
      <c r="GJ902" s="442"/>
      <c r="GK902" s="442"/>
      <c r="GL902" s="442"/>
      <c r="GM902" s="442"/>
      <c r="GN902" s="442"/>
      <c r="GO902" s="442"/>
      <c r="GP902" s="442"/>
      <c r="GQ902" s="442"/>
      <c r="GR902" s="442"/>
      <c r="GS902" s="442"/>
      <c r="GT902" s="442"/>
      <c r="GU902" s="442"/>
      <c r="GV902" s="442"/>
      <c r="GW902" s="442"/>
      <c r="GX902" s="442"/>
      <c r="GY902" s="442"/>
      <c r="GZ902" s="442"/>
      <c r="HA902" s="442"/>
      <c r="HB902" s="442"/>
      <c r="HC902" s="442"/>
      <c r="HD902" s="442"/>
      <c r="HE902" s="442"/>
      <c r="HF902" s="442"/>
      <c r="HG902" s="442"/>
      <c r="HH902" s="442"/>
      <c r="HI902" s="442"/>
      <c r="HJ902" s="442"/>
      <c r="HK902" s="442"/>
      <c r="HL902" s="442"/>
      <c r="HM902" s="442"/>
      <c r="HN902" s="442"/>
      <c r="HO902" s="442"/>
      <c r="HP902" s="442"/>
      <c r="HQ902" s="442"/>
      <c r="HR902" s="442"/>
      <c r="HS902" s="442"/>
      <c r="HT902" s="442"/>
      <c r="HU902" s="442"/>
      <c r="HV902" s="442"/>
      <c r="HW902" s="442"/>
      <c r="HX902" s="442"/>
      <c r="HY902" s="442"/>
      <c r="HZ902" s="442"/>
      <c r="IA902" s="442"/>
      <c r="IB902" s="442"/>
      <c r="IC902" s="442"/>
      <c r="ID902" s="442"/>
      <c r="IE902" s="442"/>
      <c r="IF902" s="442"/>
      <c r="IG902" s="442"/>
      <c r="IH902" s="442"/>
      <c r="II902" s="442"/>
      <c r="IJ902" s="442"/>
      <c r="IK902" s="442"/>
      <c r="IL902" s="442"/>
      <c r="IM902" s="442"/>
      <c r="IN902" s="442"/>
      <c r="IO902" s="442"/>
      <c r="IP902" s="442"/>
      <c r="IQ902" s="442"/>
      <c r="IR902" s="442"/>
      <c r="IS902" s="442"/>
      <c r="IT902" s="442"/>
      <c r="IU902" s="442"/>
      <c r="IV902" s="442"/>
      <c r="IW902" s="442"/>
    </row>
    <row r="903" spans="1:257" ht="12.95" customHeight="1">
      <c r="A903" s="77" t="s">
        <v>319</v>
      </c>
      <c r="B903" s="87" t="s">
        <v>1040</v>
      </c>
      <c r="C903" s="181"/>
      <c r="D903" s="87"/>
      <c r="E903" s="87" t="s">
        <v>3767</v>
      </c>
      <c r="F903" s="228">
        <v>22300012</v>
      </c>
      <c r="G903" s="38" t="s">
        <v>1627</v>
      </c>
      <c r="H903" s="234" t="s">
        <v>2115</v>
      </c>
      <c r="I903" s="87" t="s">
        <v>1117</v>
      </c>
      <c r="J903" s="87" t="s">
        <v>1117</v>
      </c>
      <c r="K903" s="81" t="s">
        <v>150</v>
      </c>
      <c r="L903" s="77"/>
      <c r="M903" s="77"/>
      <c r="N903" s="160">
        <v>100</v>
      </c>
      <c r="O903" s="77">
        <v>230000000</v>
      </c>
      <c r="P903" s="77" t="s">
        <v>953</v>
      </c>
      <c r="Q903" s="81" t="s">
        <v>109</v>
      </c>
      <c r="R903" s="81" t="s">
        <v>110</v>
      </c>
      <c r="S903" s="77">
        <v>230000000</v>
      </c>
      <c r="T903" s="77" t="s">
        <v>1121</v>
      </c>
      <c r="U903" s="87"/>
      <c r="V903" s="87"/>
      <c r="W903" s="87"/>
      <c r="X903" s="87"/>
      <c r="Y903" s="77" t="s">
        <v>435</v>
      </c>
      <c r="Z903" s="77" t="s">
        <v>436</v>
      </c>
      <c r="AA903" s="161">
        <v>0</v>
      </c>
      <c r="AB903" s="161">
        <v>100</v>
      </c>
      <c r="AC903" s="161">
        <v>0</v>
      </c>
      <c r="AD903" s="87"/>
      <c r="AE903" s="128" t="s">
        <v>115</v>
      </c>
      <c r="AF903" s="87"/>
      <c r="AG903" s="87"/>
      <c r="AH903" s="104">
        <v>0</v>
      </c>
      <c r="AI903" s="162">
        <v>0</v>
      </c>
      <c r="AJ903" s="176"/>
      <c r="AK903" s="176"/>
      <c r="AL903" s="176"/>
      <c r="AM903" s="85" t="s">
        <v>116</v>
      </c>
      <c r="AN903" s="87" t="s">
        <v>1122</v>
      </c>
      <c r="AO903" s="87" t="s">
        <v>1123</v>
      </c>
      <c r="AP903" s="87"/>
      <c r="AQ903" s="87"/>
      <c r="AR903" s="87"/>
      <c r="AS903" s="87"/>
      <c r="AT903" s="87"/>
      <c r="AU903" s="87"/>
      <c r="AV903" s="87"/>
      <c r="AW903" s="87"/>
      <c r="AX903" s="87"/>
      <c r="AY903" s="87"/>
      <c r="AZ903" s="86"/>
      <c r="BA903" s="86"/>
      <c r="BB903" s="86"/>
      <c r="BC903" s="50">
        <v>801</v>
      </c>
      <c r="BD903" s="86"/>
      <c r="BE903" s="86"/>
      <c r="BF903" s="86"/>
      <c r="BG903" s="86"/>
      <c r="BH903" s="86"/>
      <c r="BI903" s="86"/>
      <c r="BJ903" s="86"/>
      <c r="BK903" s="86"/>
      <c r="BL903" s="86"/>
      <c r="BM903" s="86"/>
      <c r="BN903" s="86"/>
      <c r="BO903" s="86"/>
      <c r="BP903" s="86"/>
      <c r="BQ903" s="86"/>
      <c r="BR903" s="86"/>
      <c r="BS903" s="86"/>
      <c r="BT903" s="86"/>
      <c r="BU903" s="86"/>
      <c r="BV903" s="86"/>
      <c r="BW903" s="86"/>
      <c r="BX903" s="86"/>
      <c r="BY903" s="86"/>
      <c r="BZ903" s="86"/>
      <c r="CA903" s="86"/>
      <c r="CB903" s="86"/>
      <c r="CC903" s="86"/>
      <c r="CD903" s="86"/>
      <c r="CE903" s="86"/>
      <c r="CF903" s="86"/>
      <c r="CG903" s="86"/>
      <c r="CH903" s="86"/>
      <c r="CI903" s="86"/>
      <c r="CJ903" s="86"/>
      <c r="CK903" s="86"/>
      <c r="CL903" s="86"/>
      <c r="CM903" s="86"/>
      <c r="CN903" s="86"/>
      <c r="CO903" s="86"/>
      <c r="CP903" s="86"/>
      <c r="CQ903" s="86"/>
      <c r="CR903" s="86"/>
      <c r="CS903" s="86"/>
      <c r="CT903" s="86"/>
      <c r="CU903" s="86"/>
      <c r="CV903" s="86"/>
      <c r="CW903" s="86"/>
      <c r="CX903" s="86"/>
      <c r="CY903" s="86"/>
      <c r="CZ903" s="86"/>
      <c r="DA903" s="86"/>
      <c r="DB903" s="86"/>
      <c r="DC903" s="86"/>
      <c r="DD903" s="86"/>
      <c r="DE903" s="86"/>
      <c r="DF903" s="86"/>
      <c r="DG903" s="86"/>
      <c r="DH903" s="86"/>
      <c r="DI903" s="86"/>
      <c r="DJ903" s="86"/>
      <c r="DK903" s="86"/>
      <c r="DL903" s="86"/>
      <c r="DM903" s="86"/>
      <c r="DN903" s="86"/>
      <c r="DO903" s="86"/>
      <c r="DP903" s="86"/>
      <c r="DQ903" s="86"/>
      <c r="DR903" s="86"/>
      <c r="DS903" s="86"/>
      <c r="DT903" s="86"/>
      <c r="DU903" s="86"/>
      <c r="DV903" s="86"/>
      <c r="DW903" s="86"/>
      <c r="DX903" s="86"/>
      <c r="DY903" s="86"/>
      <c r="DZ903" s="86"/>
      <c r="EA903" s="86"/>
      <c r="EB903" s="86"/>
      <c r="EC903" s="86"/>
      <c r="ED903" s="86"/>
      <c r="EE903" s="86"/>
      <c r="EF903" s="86"/>
      <c r="EG903" s="86"/>
      <c r="EH903" s="86"/>
      <c r="EI903" s="86"/>
      <c r="EJ903" s="86"/>
      <c r="EK903" s="86"/>
      <c r="EL903" s="86"/>
      <c r="EM903" s="86"/>
      <c r="EN903" s="86"/>
      <c r="EO903" s="86"/>
      <c r="EP903" s="86"/>
      <c r="EQ903" s="86"/>
      <c r="ER903" s="86"/>
      <c r="ES903" s="86"/>
      <c r="ET903" s="86"/>
      <c r="EU903" s="86"/>
      <c r="EV903" s="86"/>
      <c r="EW903" s="86"/>
      <c r="EX903" s="86"/>
      <c r="EY903" s="86"/>
      <c r="EZ903" s="86"/>
      <c r="FA903" s="86"/>
      <c r="FB903" s="86"/>
      <c r="FC903" s="86"/>
      <c r="FD903" s="86"/>
      <c r="FE903" s="86"/>
      <c r="FF903" s="86"/>
      <c r="FG903" s="86"/>
      <c r="FH903" s="86"/>
      <c r="FI903" s="86"/>
      <c r="FJ903" s="86"/>
      <c r="FK903" s="86"/>
      <c r="FL903" s="86"/>
      <c r="FM903" s="86"/>
      <c r="FN903" s="86"/>
      <c r="FO903" s="86"/>
      <c r="FP903" s="86"/>
      <c r="FQ903" s="86"/>
      <c r="FR903" s="86"/>
      <c r="FS903" s="86"/>
      <c r="FT903" s="86"/>
      <c r="FU903" s="86"/>
      <c r="FV903" s="86"/>
      <c r="FW903" s="86"/>
      <c r="FX903" s="86"/>
      <c r="FY903" s="86"/>
      <c r="FZ903" s="86"/>
      <c r="GA903" s="86"/>
      <c r="GB903" s="86"/>
      <c r="GC903" s="86"/>
      <c r="GD903" s="86"/>
      <c r="GE903" s="86"/>
      <c r="GF903" s="86"/>
      <c r="GG903" s="86"/>
      <c r="GH903" s="86"/>
      <c r="GI903" s="86"/>
      <c r="GJ903" s="86"/>
      <c r="GK903" s="86"/>
      <c r="GL903" s="86"/>
      <c r="GM903" s="86"/>
      <c r="GN903" s="86"/>
      <c r="GO903" s="86"/>
      <c r="GP903" s="86"/>
      <c r="GQ903" s="86"/>
      <c r="GR903" s="86"/>
      <c r="GS903" s="86"/>
      <c r="GT903" s="86"/>
      <c r="GU903" s="86"/>
      <c r="GV903" s="86"/>
      <c r="GW903" s="86"/>
      <c r="GX903" s="86"/>
      <c r="GY903" s="86"/>
      <c r="GZ903" s="86"/>
      <c r="HA903" s="86"/>
      <c r="HB903" s="86"/>
      <c r="HC903" s="86"/>
      <c r="HD903" s="86"/>
      <c r="HE903" s="86"/>
      <c r="HF903" s="86"/>
      <c r="HG903" s="86"/>
      <c r="HH903" s="86"/>
      <c r="HI903" s="86"/>
      <c r="HJ903" s="86"/>
      <c r="HK903" s="86"/>
      <c r="HL903" s="86"/>
      <c r="HM903" s="86"/>
      <c r="HN903" s="86"/>
      <c r="HO903" s="86"/>
      <c r="HP903" s="86"/>
      <c r="HQ903" s="86"/>
      <c r="HR903" s="86"/>
      <c r="HS903" s="86"/>
      <c r="HT903" s="86"/>
      <c r="HU903" s="86"/>
      <c r="HV903" s="86"/>
      <c r="HW903" s="86"/>
      <c r="HX903" s="86"/>
      <c r="HY903" s="86"/>
      <c r="HZ903" s="86"/>
      <c r="IA903" s="86"/>
      <c r="IB903" s="86"/>
      <c r="IC903" s="86"/>
      <c r="ID903" s="86"/>
      <c r="IE903" s="86"/>
      <c r="IF903" s="86"/>
      <c r="IG903" s="86"/>
      <c r="IH903" s="86"/>
      <c r="II903" s="86"/>
      <c r="IJ903" s="86"/>
      <c r="IK903" s="86"/>
      <c r="IL903" s="86"/>
      <c r="IM903" s="86"/>
      <c r="IN903" s="86"/>
      <c r="IO903" s="86"/>
      <c r="IP903" s="86"/>
      <c r="IQ903" s="86"/>
      <c r="IR903" s="86"/>
      <c r="IS903" s="86"/>
      <c r="IT903" s="86"/>
      <c r="IU903" s="86"/>
      <c r="IV903" s="86"/>
    </row>
    <row r="904" spans="1:257" ht="12.95" customHeight="1">
      <c r="A904" s="356" t="s">
        <v>319</v>
      </c>
      <c r="B904" s="356" t="s">
        <v>1040</v>
      </c>
      <c r="C904" s="356"/>
      <c r="D904" s="358"/>
      <c r="E904" s="356" t="s">
        <v>3949</v>
      </c>
      <c r="F904" s="395">
        <v>22300012</v>
      </c>
      <c r="G904" s="356" t="s">
        <v>1627</v>
      </c>
      <c r="H904" s="356" t="s">
        <v>2115</v>
      </c>
      <c r="I904" s="395" t="s">
        <v>1117</v>
      </c>
      <c r="J904" s="395" t="s">
        <v>1117</v>
      </c>
      <c r="K904" s="395" t="s">
        <v>150</v>
      </c>
      <c r="L904" s="428"/>
      <c r="M904" s="428"/>
      <c r="N904" s="429">
        <v>100</v>
      </c>
      <c r="O904" s="430">
        <v>230000000</v>
      </c>
      <c r="P904" s="393" t="s">
        <v>953</v>
      </c>
      <c r="Q904" s="431" t="s">
        <v>109</v>
      </c>
      <c r="R904" s="394" t="s">
        <v>110</v>
      </c>
      <c r="S904" s="393">
        <v>230000000</v>
      </c>
      <c r="T904" s="432" t="s">
        <v>1121</v>
      </c>
      <c r="U904" s="395"/>
      <c r="V904" s="429"/>
      <c r="W904" s="394"/>
      <c r="X904" s="331"/>
      <c r="Y904" s="433" t="s">
        <v>435</v>
      </c>
      <c r="Z904" s="325" t="s">
        <v>2140</v>
      </c>
      <c r="AA904" s="394">
        <v>0</v>
      </c>
      <c r="AB904" s="430">
        <v>100</v>
      </c>
      <c r="AC904" s="430">
        <v>0</v>
      </c>
      <c r="AD904" s="430"/>
      <c r="AE904" s="434" t="s">
        <v>115</v>
      </c>
      <c r="AF904" s="394"/>
      <c r="AG904" s="435"/>
      <c r="AH904" s="436">
        <v>2242500</v>
      </c>
      <c r="AI904" s="437">
        <v>2511600.0000000005</v>
      </c>
      <c r="AJ904" s="438"/>
      <c r="AK904" s="434"/>
      <c r="AL904" s="438"/>
      <c r="AM904" s="438" t="s">
        <v>116</v>
      </c>
      <c r="AN904" s="393" t="s">
        <v>1122</v>
      </c>
      <c r="AO904" s="393" t="s">
        <v>1123</v>
      </c>
      <c r="AP904" s="393"/>
      <c r="AQ904" s="439"/>
      <c r="AR904" s="440"/>
      <c r="AS904" s="440"/>
      <c r="AT904" s="439"/>
      <c r="AU904" s="440"/>
      <c r="AV904" s="440"/>
      <c r="AW904" s="439"/>
      <c r="AX904" s="440"/>
      <c r="AY904" s="405"/>
      <c r="AZ904" s="441"/>
      <c r="BA904" s="441"/>
      <c r="BB904" s="446" t="e">
        <f>VLOOKUP(#REF!,E3:BC901,52,0)</f>
        <v>#REF!</v>
      </c>
      <c r="BC904" s="446" t="e">
        <f>BB904+0.5</f>
        <v>#REF!</v>
      </c>
      <c r="BD904" s="442"/>
      <c r="BE904" s="442"/>
      <c r="BF904" s="442"/>
      <c r="BG904" s="442"/>
      <c r="BH904" s="442"/>
      <c r="BI904" s="442"/>
      <c r="BJ904" s="442"/>
      <c r="BK904" s="442"/>
      <c r="BL904" s="442"/>
      <c r="BM904" s="442"/>
      <c r="BN904" s="442"/>
      <c r="BO904" s="442"/>
      <c r="BP904" s="442"/>
      <c r="BQ904" s="442"/>
      <c r="BR904" s="442"/>
      <c r="BS904" s="442"/>
      <c r="BT904" s="442"/>
      <c r="BU904" s="442"/>
      <c r="BV904" s="442"/>
      <c r="BW904" s="442"/>
      <c r="BX904" s="442"/>
      <c r="BY904" s="442"/>
      <c r="BZ904" s="442"/>
      <c r="CA904" s="442"/>
      <c r="CB904" s="442"/>
      <c r="CC904" s="442"/>
      <c r="CD904" s="442"/>
      <c r="CE904" s="442"/>
      <c r="CF904" s="442"/>
      <c r="CG904" s="442"/>
      <c r="CH904" s="442"/>
      <c r="CI904" s="442"/>
      <c r="CJ904" s="442"/>
      <c r="CK904" s="442"/>
      <c r="CL904" s="442"/>
      <c r="CM904" s="442"/>
      <c r="CN904" s="442"/>
      <c r="CO904" s="442"/>
      <c r="CP904" s="442"/>
      <c r="CQ904" s="442"/>
      <c r="CR904" s="442"/>
      <c r="CS904" s="442"/>
      <c r="CT904" s="442"/>
      <c r="CU904" s="442"/>
      <c r="CV904" s="442"/>
      <c r="CW904" s="442"/>
      <c r="CX904" s="442"/>
      <c r="CY904" s="442"/>
      <c r="CZ904" s="442"/>
      <c r="DA904" s="442"/>
      <c r="DB904" s="442"/>
      <c r="DC904" s="442"/>
      <c r="DD904" s="442"/>
      <c r="DE904" s="442"/>
      <c r="DF904" s="442"/>
      <c r="DG904" s="442"/>
      <c r="DH904" s="442"/>
      <c r="DI904" s="442"/>
      <c r="DJ904" s="442"/>
      <c r="DK904" s="442"/>
      <c r="DL904" s="442"/>
      <c r="DM904" s="442"/>
      <c r="DN904" s="442"/>
      <c r="DO904" s="442"/>
      <c r="DP904" s="442"/>
      <c r="DQ904" s="442"/>
      <c r="DR904" s="442"/>
      <c r="DS904" s="442"/>
      <c r="DT904" s="442"/>
      <c r="DU904" s="442"/>
      <c r="DV904" s="442"/>
      <c r="DW904" s="442"/>
      <c r="DX904" s="442"/>
      <c r="DY904" s="442"/>
      <c r="DZ904" s="442"/>
      <c r="EA904" s="442"/>
      <c r="EB904" s="442"/>
      <c r="EC904" s="442"/>
      <c r="ED904" s="442"/>
      <c r="EE904" s="442"/>
      <c r="EF904" s="442"/>
      <c r="EG904" s="442"/>
      <c r="EH904" s="442"/>
      <c r="EI904" s="442"/>
      <c r="EJ904" s="442"/>
      <c r="EK904" s="442"/>
      <c r="EL904" s="442"/>
      <c r="EM904" s="442"/>
      <c r="EN904" s="442"/>
      <c r="EO904" s="442"/>
      <c r="EP904" s="442"/>
      <c r="EQ904" s="442"/>
      <c r="ER904" s="442"/>
      <c r="ES904" s="442"/>
      <c r="ET904" s="442"/>
      <c r="EU904" s="442"/>
      <c r="EV904" s="442"/>
      <c r="EW904" s="442"/>
      <c r="EX904" s="442"/>
      <c r="EY904" s="442"/>
      <c r="EZ904" s="442"/>
      <c r="FA904" s="442"/>
      <c r="FB904" s="442"/>
      <c r="FC904" s="442"/>
      <c r="FD904" s="442"/>
      <c r="FE904" s="442"/>
      <c r="FF904" s="442"/>
      <c r="FG904" s="442"/>
      <c r="FH904" s="442"/>
      <c r="FI904" s="442"/>
      <c r="FJ904" s="442"/>
      <c r="FK904" s="442"/>
      <c r="FL904" s="442"/>
      <c r="FM904" s="442"/>
      <c r="FN904" s="442"/>
      <c r="FO904" s="442"/>
      <c r="FP904" s="442"/>
      <c r="FQ904" s="442"/>
      <c r="FR904" s="442"/>
      <c r="FS904" s="442"/>
      <c r="FT904" s="442"/>
      <c r="FU904" s="442"/>
      <c r="FV904" s="442"/>
      <c r="FW904" s="442"/>
      <c r="FX904" s="442"/>
      <c r="FY904" s="442"/>
      <c r="FZ904" s="442"/>
      <c r="GA904" s="442"/>
      <c r="GB904" s="442"/>
      <c r="GC904" s="442"/>
      <c r="GD904" s="442"/>
      <c r="GE904" s="442"/>
      <c r="GF904" s="442"/>
      <c r="GG904" s="442"/>
      <c r="GH904" s="442"/>
      <c r="GI904" s="442"/>
      <c r="GJ904" s="442"/>
      <c r="GK904" s="442"/>
      <c r="GL904" s="442"/>
      <c r="GM904" s="442"/>
      <c r="GN904" s="442"/>
      <c r="GO904" s="442"/>
      <c r="GP904" s="442"/>
      <c r="GQ904" s="442"/>
      <c r="GR904" s="442"/>
      <c r="GS904" s="442"/>
      <c r="GT904" s="442"/>
      <c r="GU904" s="442"/>
      <c r="GV904" s="442"/>
      <c r="GW904" s="442"/>
      <c r="GX904" s="442"/>
      <c r="GY904" s="442"/>
      <c r="GZ904" s="442"/>
      <c r="HA904" s="442"/>
      <c r="HB904" s="442"/>
      <c r="HC904" s="442"/>
      <c r="HD904" s="442"/>
      <c r="HE904" s="442"/>
      <c r="HF904" s="442"/>
      <c r="HG904" s="442"/>
      <c r="HH904" s="442"/>
      <c r="HI904" s="442"/>
      <c r="HJ904" s="442"/>
      <c r="HK904" s="442"/>
      <c r="HL904" s="442"/>
      <c r="HM904" s="442"/>
      <c r="HN904" s="442"/>
      <c r="HO904" s="442"/>
      <c r="HP904" s="442"/>
      <c r="HQ904" s="442"/>
      <c r="HR904" s="442"/>
      <c r="HS904" s="442"/>
      <c r="HT904" s="442"/>
      <c r="HU904" s="442"/>
      <c r="HV904" s="442"/>
      <c r="HW904" s="442"/>
      <c r="HX904" s="442"/>
      <c r="HY904" s="442"/>
      <c r="HZ904" s="442"/>
      <c r="IA904" s="442"/>
      <c r="IB904" s="442"/>
      <c r="IC904" s="442"/>
      <c r="ID904" s="442"/>
      <c r="IE904" s="442"/>
      <c r="IF904" s="442"/>
      <c r="IG904" s="442"/>
      <c r="IH904" s="442"/>
      <c r="II904" s="442"/>
      <c r="IJ904" s="442"/>
      <c r="IK904" s="442"/>
      <c r="IL904" s="442"/>
      <c r="IM904" s="442"/>
      <c r="IN904" s="442"/>
      <c r="IO904" s="442"/>
      <c r="IP904" s="442"/>
      <c r="IQ904" s="442"/>
      <c r="IR904" s="442"/>
      <c r="IS904" s="442"/>
      <c r="IT904" s="442"/>
      <c r="IU904" s="442"/>
      <c r="IV904" s="442"/>
      <c r="IW904" s="442"/>
    </row>
    <row r="905" spans="1:257" ht="12.95" customHeight="1">
      <c r="A905" s="77" t="s">
        <v>319</v>
      </c>
      <c r="B905" s="87" t="s">
        <v>1040</v>
      </c>
      <c r="C905" s="181"/>
      <c r="D905" s="87"/>
      <c r="E905" s="87" t="s">
        <v>3768</v>
      </c>
      <c r="F905" s="228">
        <v>22300013</v>
      </c>
      <c r="G905" s="38" t="s">
        <v>1628</v>
      </c>
      <c r="H905" s="234" t="s">
        <v>2115</v>
      </c>
      <c r="I905" s="87" t="s">
        <v>1117</v>
      </c>
      <c r="J905" s="87" t="s">
        <v>1117</v>
      </c>
      <c r="K905" s="81" t="s">
        <v>150</v>
      </c>
      <c r="L905" s="77"/>
      <c r="M905" s="77"/>
      <c r="N905" s="160">
        <v>100</v>
      </c>
      <c r="O905" s="77">
        <v>230000000</v>
      </c>
      <c r="P905" s="77" t="s">
        <v>953</v>
      </c>
      <c r="Q905" s="81" t="s">
        <v>109</v>
      </c>
      <c r="R905" s="81" t="s">
        <v>110</v>
      </c>
      <c r="S905" s="77">
        <v>230000000</v>
      </c>
      <c r="T905" s="77" t="s">
        <v>1124</v>
      </c>
      <c r="U905" s="87"/>
      <c r="V905" s="87"/>
      <c r="W905" s="87"/>
      <c r="X905" s="87"/>
      <c r="Y905" s="77" t="s">
        <v>435</v>
      </c>
      <c r="Z905" s="77" t="s">
        <v>436</v>
      </c>
      <c r="AA905" s="161">
        <v>0</v>
      </c>
      <c r="AB905" s="161">
        <v>100</v>
      </c>
      <c r="AC905" s="161">
        <v>0</v>
      </c>
      <c r="AD905" s="87"/>
      <c r="AE905" s="128" t="s">
        <v>115</v>
      </c>
      <c r="AF905" s="87"/>
      <c r="AG905" s="87"/>
      <c r="AH905" s="104">
        <v>0</v>
      </c>
      <c r="AI905" s="162">
        <f>AH905*1.12</f>
        <v>0</v>
      </c>
      <c r="AJ905" s="176"/>
      <c r="AK905" s="176"/>
      <c r="AL905" s="176"/>
      <c r="AM905" s="85" t="s">
        <v>116</v>
      </c>
      <c r="AN905" s="87" t="s">
        <v>1125</v>
      </c>
      <c r="AO905" s="87" t="s">
        <v>1126</v>
      </c>
      <c r="AP905" s="87"/>
      <c r="AQ905" s="87"/>
      <c r="AR905" s="87"/>
      <c r="AS905" s="87"/>
      <c r="AT905" s="87"/>
      <c r="AU905" s="87"/>
      <c r="AV905" s="87"/>
      <c r="AW905" s="87"/>
      <c r="AX905" s="87"/>
      <c r="AY905" s="87"/>
      <c r="AZ905" s="86"/>
      <c r="BA905" s="86"/>
      <c r="BB905" s="86"/>
      <c r="BC905" s="50">
        <v>802</v>
      </c>
      <c r="BD905" s="86"/>
      <c r="BE905" s="86"/>
      <c r="BF905" s="86"/>
      <c r="BG905" s="86"/>
      <c r="BH905" s="86"/>
      <c r="BI905" s="86"/>
      <c r="BJ905" s="86"/>
      <c r="BK905" s="86"/>
      <c r="BL905" s="86"/>
      <c r="BM905" s="86"/>
      <c r="BN905" s="86"/>
      <c r="BO905" s="86"/>
      <c r="BP905" s="86"/>
      <c r="BQ905" s="86"/>
      <c r="BR905" s="86"/>
      <c r="BS905" s="86"/>
      <c r="BT905" s="86"/>
      <c r="BU905" s="86"/>
      <c r="BV905" s="86"/>
      <c r="BW905" s="86"/>
      <c r="BX905" s="86"/>
      <c r="BY905" s="86"/>
      <c r="BZ905" s="86"/>
      <c r="CA905" s="86"/>
      <c r="CB905" s="86"/>
      <c r="CC905" s="86"/>
      <c r="CD905" s="86"/>
      <c r="CE905" s="86"/>
      <c r="CF905" s="86"/>
      <c r="CG905" s="86"/>
      <c r="CH905" s="86"/>
      <c r="CI905" s="86"/>
      <c r="CJ905" s="86"/>
      <c r="CK905" s="86"/>
      <c r="CL905" s="86"/>
      <c r="CM905" s="86"/>
      <c r="CN905" s="86"/>
      <c r="CO905" s="86"/>
      <c r="CP905" s="86"/>
      <c r="CQ905" s="86"/>
      <c r="CR905" s="86"/>
      <c r="CS905" s="86"/>
      <c r="CT905" s="86"/>
      <c r="CU905" s="86"/>
      <c r="CV905" s="86"/>
      <c r="CW905" s="86"/>
      <c r="CX905" s="86"/>
      <c r="CY905" s="86"/>
      <c r="CZ905" s="86"/>
      <c r="DA905" s="86"/>
      <c r="DB905" s="86"/>
      <c r="DC905" s="86"/>
      <c r="DD905" s="86"/>
      <c r="DE905" s="86"/>
      <c r="DF905" s="86"/>
      <c r="DG905" s="86"/>
      <c r="DH905" s="86"/>
      <c r="DI905" s="86"/>
      <c r="DJ905" s="86"/>
      <c r="DK905" s="86"/>
      <c r="DL905" s="86"/>
      <c r="DM905" s="86"/>
      <c r="DN905" s="86"/>
      <c r="DO905" s="86"/>
      <c r="DP905" s="86"/>
      <c r="DQ905" s="86"/>
      <c r="DR905" s="86"/>
      <c r="DS905" s="86"/>
      <c r="DT905" s="86"/>
      <c r="DU905" s="86"/>
      <c r="DV905" s="86"/>
      <c r="DW905" s="86"/>
      <c r="DX905" s="86"/>
      <c r="DY905" s="86"/>
      <c r="DZ905" s="86"/>
      <c r="EA905" s="86"/>
      <c r="EB905" s="86"/>
      <c r="EC905" s="86"/>
      <c r="ED905" s="86"/>
      <c r="EE905" s="86"/>
      <c r="EF905" s="86"/>
      <c r="EG905" s="86"/>
      <c r="EH905" s="86"/>
      <c r="EI905" s="86"/>
      <c r="EJ905" s="86"/>
      <c r="EK905" s="86"/>
      <c r="EL905" s="86"/>
      <c r="EM905" s="86"/>
      <c r="EN905" s="86"/>
      <c r="EO905" s="86"/>
      <c r="EP905" s="86"/>
      <c r="EQ905" s="86"/>
      <c r="ER905" s="86"/>
      <c r="ES905" s="86"/>
      <c r="ET905" s="86"/>
      <c r="EU905" s="86"/>
      <c r="EV905" s="86"/>
      <c r="EW905" s="86"/>
      <c r="EX905" s="86"/>
      <c r="EY905" s="86"/>
      <c r="EZ905" s="86"/>
      <c r="FA905" s="86"/>
      <c r="FB905" s="86"/>
      <c r="FC905" s="86"/>
      <c r="FD905" s="86"/>
      <c r="FE905" s="86"/>
      <c r="FF905" s="86"/>
      <c r="FG905" s="86"/>
      <c r="FH905" s="86"/>
      <c r="FI905" s="86"/>
      <c r="FJ905" s="86"/>
      <c r="FK905" s="86"/>
      <c r="FL905" s="86"/>
      <c r="FM905" s="86"/>
      <c r="FN905" s="86"/>
      <c r="FO905" s="86"/>
      <c r="FP905" s="86"/>
      <c r="FQ905" s="86"/>
      <c r="FR905" s="86"/>
      <c r="FS905" s="86"/>
      <c r="FT905" s="86"/>
      <c r="FU905" s="86"/>
      <c r="FV905" s="86"/>
      <c r="FW905" s="86"/>
      <c r="FX905" s="86"/>
      <c r="FY905" s="86"/>
      <c r="FZ905" s="86"/>
      <c r="GA905" s="86"/>
      <c r="GB905" s="86"/>
      <c r="GC905" s="86"/>
      <c r="GD905" s="86"/>
      <c r="GE905" s="86"/>
      <c r="GF905" s="86"/>
      <c r="GG905" s="86"/>
      <c r="GH905" s="86"/>
      <c r="GI905" s="86"/>
      <c r="GJ905" s="86"/>
      <c r="GK905" s="86"/>
      <c r="GL905" s="86"/>
      <c r="GM905" s="86"/>
      <c r="GN905" s="86"/>
      <c r="GO905" s="86"/>
      <c r="GP905" s="86"/>
      <c r="GQ905" s="86"/>
      <c r="GR905" s="86"/>
      <c r="GS905" s="86"/>
      <c r="GT905" s="86"/>
      <c r="GU905" s="86"/>
      <c r="GV905" s="86"/>
      <c r="GW905" s="86"/>
      <c r="GX905" s="86"/>
      <c r="GY905" s="86"/>
      <c r="GZ905" s="86"/>
      <c r="HA905" s="86"/>
      <c r="HB905" s="86"/>
      <c r="HC905" s="86"/>
      <c r="HD905" s="86"/>
      <c r="HE905" s="86"/>
      <c r="HF905" s="86"/>
      <c r="HG905" s="86"/>
      <c r="HH905" s="86"/>
      <c r="HI905" s="86"/>
      <c r="HJ905" s="86"/>
      <c r="HK905" s="86"/>
      <c r="HL905" s="86"/>
      <c r="HM905" s="86"/>
      <c r="HN905" s="86"/>
      <c r="HO905" s="86"/>
      <c r="HP905" s="86"/>
      <c r="HQ905" s="86"/>
      <c r="HR905" s="86"/>
      <c r="HS905" s="86"/>
      <c r="HT905" s="86"/>
      <c r="HU905" s="86"/>
      <c r="HV905" s="86"/>
      <c r="HW905" s="86"/>
      <c r="HX905" s="86"/>
      <c r="HY905" s="86"/>
      <c r="HZ905" s="86"/>
      <c r="IA905" s="86"/>
      <c r="IB905" s="86"/>
      <c r="IC905" s="86"/>
      <c r="ID905" s="86"/>
      <c r="IE905" s="86"/>
      <c r="IF905" s="86"/>
      <c r="IG905" s="86"/>
      <c r="IH905" s="86"/>
      <c r="II905" s="86"/>
      <c r="IJ905" s="86"/>
      <c r="IK905" s="86"/>
      <c r="IL905" s="86"/>
      <c r="IM905" s="86"/>
      <c r="IN905" s="86"/>
      <c r="IO905" s="86"/>
      <c r="IP905" s="86"/>
      <c r="IQ905" s="86"/>
      <c r="IR905" s="86"/>
      <c r="IS905" s="86"/>
      <c r="IT905" s="86"/>
      <c r="IU905" s="86"/>
      <c r="IV905" s="86"/>
    </row>
    <row r="906" spans="1:257" ht="12.95" customHeight="1">
      <c r="A906" s="356" t="s">
        <v>319</v>
      </c>
      <c r="B906" s="356" t="s">
        <v>1040</v>
      </c>
      <c r="C906" s="356"/>
      <c r="D906" s="358"/>
      <c r="E906" s="356" t="s">
        <v>3950</v>
      </c>
      <c r="F906" s="395">
        <v>22300013</v>
      </c>
      <c r="G906" s="356" t="s">
        <v>1628</v>
      </c>
      <c r="H906" s="356" t="s">
        <v>2115</v>
      </c>
      <c r="I906" s="395" t="s">
        <v>1117</v>
      </c>
      <c r="J906" s="395" t="s">
        <v>1117</v>
      </c>
      <c r="K906" s="395" t="s">
        <v>150</v>
      </c>
      <c r="L906" s="428"/>
      <c r="M906" s="428"/>
      <c r="N906" s="429">
        <v>100</v>
      </c>
      <c r="O906" s="430">
        <v>230000000</v>
      </c>
      <c r="P906" s="393" t="s">
        <v>953</v>
      </c>
      <c r="Q906" s="431" t="s">
        <v>109</v>
      </c>
      <c r="R906" s="394" t="s">
        <v>110</v>
      </c>
      <c r="S906" s="393">
        <v>230000000</v>
      </c>
      <c r="T906" s="432" t="s">
        <v>1124</v>
      </c>
      <c r="U906" s="395"/>
      <c r="V906" s="429"/>
      <c r="W906" s="394"/>
      <c r="X906" s="331"/>
      <c r="Y906" s="433" t="s">
        <v>435</v>
      </c>
      <c r="Z906" s="325" t="s">
        <v>2140</v>
      </c>
      <c r="AA906" s="394">
        <v>0</v>
      </c>
      <c r="AB906" s="430">
        <v>100</v>
      </c>
      <c r="AC906" s="430">
        <v>0</v>
      </c>
      <c r="AD906" s="430"/>
      <c r="AE906" s="434" t="s">
        <v>115</v>
      </c>
      <c r="AF906" s="394"/>
      <c r="AG906" s="435"/>
      <c r="AH906" s="436">
        <v>4485000</v>
      </c>
      <c r="AI906" s="437">
        <v>5023200.0000000009</v>
      </c>
      <c r="AJ906" s="438"/>
      <c r="AK906" s="434"/>
      <c r="AL906" s="438"/>
      <c r="AM906" s="438" t="s">
        <v>116</v>
      </c>
      <c r="AN906" s="393" t="s">
        <v>1125</v>
      </c>
      <c r="AO906" s="393" t="s">
        <v>1126</v>
      </c>
      <c r="AP906" s="393"/>
      <c r="AQ906" s="439"/>
      <c r="AR906" s="440"/>
      <c r="AS906" s="440"/>
      <c r="AT906" s="439"/>
      <c r="AU906" s="440"/>
      <c r="AV906" s="440"/>
      <c r="AW906" s="439"/>
      <c r="AX906" s="440"/>
      <c r="AY906" s="405"/>
      <c r="AZ906" s="441"/>
      <c r="BA906" s="441"/>
      <c r="BB906" s="446" t="e">
        <f>VLOOKUP(#REF!,E5:BC903,52,0)</f>
        <v>#REF!</v>
      </c>
      <c r="BC906" s="446" t="e">
        <f>BB906+0.5</f>
        <v>#REF!</v>
      </c>
      <c r="BD906" s="442"/>
      <c r="BE906" s="442"/>
      <c r="BF906" s="442"/>
      <c r="BG906" s="442"/>
      <c r="BH906" s="442"/>
      <c r="BI906" s="442"/>
      <c r="BJ906" s="442"/>
      <c r="BK906" s="442"/>
      <c r="BL906" s="442"/>
      <c r="BM906" s="442"/>
      <c r="BN906" s="442"/>
      <c r="BO906" s="442"/>
      <c r="BP906" s="442"/>
      <c r="BQ906" s="442"/>
      <c r="BR906" s="442"/>
      <c r="BS906" s="442"/>
      <c r="BT906" s="442"/>
      <c r="BU906" s="442"/>
      <c r="BV906" s="442"/>
      <c r="BW906" s="442"/>
      <c r="BX906" s="442"/>
      <c r="BY906" s="442"/>
      <c r="BZ906" s="442"/>
      <c r="CA906" s="442"/>
      <c r="CB906" s="442"/>
      <c r="CC906" s="442"/>
      <c r="CD906" s="442"/>
      <c r="CE906" s="442"/>
      <c r="CF906" s="442"/>
      <c r="CG906" s="442"/>
      <c r="CH906" s="442"/>
      <c r="CI906" s="442"/>
      <c r="CJ906" s="442"/>
      <c r="CK906" s="442"/>
      <c r="CL906" s="442"/>
      <c r="CM906" s="442"/>
      <c r="CN906" s="442"/>
      <c r="CO906" s="442"/>
      <c r="CP906" s="442"/>
      <c r="CQ906" s="442"/>
      <c r="CR906" s="442"/>
      <c r="CS906" s="442"/>
      <c r="CT906" s="442"/>
      <c r="CU906" s="442"/>
      <c r="CV906" s="442"/>
      <c r="CW906" s="442"/>
      <c r="CX906" s="442"/>
      <c r="CY906" s="442"/>
      <c r="CZ906" s="442"/>
      <c r="DA906" s="442"/>
      <c r="DB906" s="442"/>
      <c r="DC906" s="442"/>
      <c r="DD906" s="442"/>
      <c r="DE906" s="442"/>
      <c r="DF906" s="442"/>
      <c r="DG906" s="442"/>
      <c r="DH906" s="442"/>
      <c r="DI906" s="442"/>
      <c r="DJ906" s="442"/>
      <c r="DK906" s="442"/>
      <c r="DL906" s="442"/>
      <c r="DM906" s="442"/>
      <c r="DN906" s="442"/>
      <c r="DO906" s="442"/>
      <c r="DP906" s="442"/>
      <c r="DQ906" s="442"/>
      <c r="DR906" s="442"/>
      <c r="DS906" s="442"/>
      <c r="DT906" s="442"/>
      <c r="DU906" s="442"/>
      <c r="DV906" s="442"/>
      <c r="DW906" s="442"/>
      <c r="DX906" s="442"/>
      <c r="DY906" s="442"/>
      <c r="DZ906" s="442"/>
      <c r="EA906" s="442"/>
      <c r="EB906" s="442"/>
      <c r="EC906" s="442"/>
      <c r="ED906" s="442"/>
      <c r="EE906" s="442"/>
      <c r="EF906" s="442"/>
      <c r="EG906" s="442"/>
      <c r="EH906" s="442"/>
      <c r="EI906" s="442"/>
      <c r="EJ906" s="442"/>
      <c r="EK906" s="442"/>
      <c r="EL906" s="442"/>
      <c r="EM906" s="442"/>
      <c r="EN906" s="442"/>
      <c r="EO906" s="442"/>
      <c r="EP906" s="442"/>
      <c r="EQ906" s="442"/>
      <c r="ER906" s="442"/>
      <c r="ES906" s="442"/>
      <c r="ET906" s="442"/>
      <c r="EU906" s="442"/>
      <c r="EV906" s="442"/>
      <c r="EW906" s="442"/>
      <c r="EX906" s="442"/>
      <c r="EY906" s="442"/>
      <c r="EZ906" s="442"/>
      <c r="FA906" s="442"/>
      <c r="FB906" s="442"/>
      <c r="FC906" s="442"/>
      <c r="FD906" s="442"/>
      <c r="FE906" s="442"/>
      <c r="FF906" s="442"/>
      <c r="FG906" s="442"/>
      <c r="FH906" s="442"/>
      <c r="FI906" s="442"/>
      <c r="FJ906" s="442"/>
      <c r="FK906" s="442"/>
      <c r="FL906" s="442"/>
      <c r="FM906" s="442"/>
      <c r="FN906" s="442"/>
      <c r="FO906" s="442"/>
      <c r="FP906" s="442"/>
      <c r="FQ906" s="442"/>
      <c r="FR906" s="442"/>
      <c r="FS906" s="442"/>
      <c r="FT906" s="442"/>
      <c r="FU906" s="442"/>
      <c r="FV906" s="442"/>
      <c r="FW906" s="442"/>
      <c r="FX906" s="442"/>
      <c r="FY906" s="442"/>
      <c r="FZ906" s="442"/>
      <c r="GA906" s="442"/>
      <c r="GB906" s="442"/>
      <c r="GC906" s="442"/>
      <c r="GD906" s="442"/>
      <c r="GE906" s="442"/>
      <c r="GF906" s="442"/>
      <c r="GG906" s="442"/>
      <c r="GH906" s="442"/>
      <c r="GI906" s="442"/>
      <c r="GJ906" s="442"/>
      <c r="GK906" s="442"/>
      <c r="GL906" s="442"/>
      <c r="GM906" s="442"/>
      <c r="GN906" s="442"/>
      <c r="GO906" s="442"/>
      <c r="GP906" s="442"/>
      <c r="GQ906" s="442"/>
      <c r="GR906" s="442"/>
      <c r="GS906" s="442"/>
      <c r="GT906" s="442"/>
      <c r="GU906" s="442"/>
      <c r="GV906" s="442"/>
      <c r="GW906" s="442"/>
      <c r="GX906" s="442"/>
      <c r="GY906" s="442"/>
      <c r="GZ906" s="442"/>
      <c r="HA906" s="442"/>
      <c r="HB906" s="442"/>
      <c r="HC906" s="442"/>
      <c r="HD906" s="442"/>
      <c r="HE906" s="442"/>
      <c r="HF906" s="442"/>
      <c r="HG906" s="442"/>
      <c r="HH906" s="442"/>
      <c r="HI906" s="442"/>
      <c r="HJ906" s="442"/>
      <c r="HK906" s="442"/>
      <c r="HL906" s="442"/>
      <c r="HM906" s="442"/>
      <c r="HN906" s="442"/>
      <c r="HO906" s="442"/>
      <c r="HP906" s="442"/>
      <c r="HQ906" s="442"/>
      <c r="HR906" s="442"/>
      <c r="HS906" s="442"/>
      <c r="HT906" s="442"/>
      <c r="HU906" s="442"/>
      <c r="HV906" s="442"/>
      <c r="HW906" s="442"/>
      <c r="HX906" s="442"/>
      <c r="HY906" s="442"/>
      <c r="HZ906" s="442"/>
      <c r="IA906" s="442"/>
      <c r="IB906" s="442"/>
      <c r="IC906" s="442"/>
      <c r="ID906" s="442"/>
      <c r="IE906" s="442"/>
      <c r="IF906" s="442"/>
      <c r="IG906" s="442"/>
      <c r="IH906" s="442"/>
      <c r="II906" s="442"/>
      <c r="IJ906" s="442"/>
      <c r="IK906" s="442"/>
      <c r="IL906" s="442"/>
      <c r="IM906" s="442"/>
      <c r="IN906" s="442"/>
      <c r="IO906" s="442"/>
      <c r="IP906" s="442"/>
      <c r="IQ906" s="442"/>
      <c r="IR906" s="442"/>
      <c r="IS906" s="442"/>
      <c r="IT906" s="442"/>
      <c r="IU906" s="442"/>
      <c r="IV906" s="442"/>
      <c r="IW906" s="442"/>
    </row>
    <row r="907" spans="1:257" ht="12.95" customHeight="1">
      <c r="A907" s="77" t="s">
        <v>319</v>
      </c>
      <c r="B907" s="87" t="s">
        <v>1040</v>
      </c>
      <c r="C907" s="181"/>
      <c r="D907" s="87"/>
      <c r="E907" s="87" t="s">
        <v>3769</v>
      </c>
      <c r="F907" s="228">
        <v>22300014</v>
      </c>
      <c r="G907" s="38" t="s">
        <v>1629</v>
      </c>
      <c r="H907" s="234" t="s">
        <v>2115</v>
      </c>
      <c r="I907" s="87" t="s">
        <v>1117</v>
      </c>
      <c r="J907" s="87" t="s">
        <v>1117</v>
      </c>
      <c r="K907" s="81" t="s">
        <v>150</v>
      </c>
      <c r="L907" s="77"/>
      <c r="M907" s="77"/>
      <c r="N907" s="160">
        <v>100</v>
      </c>
      <c r="O907" s="77">
        <v>230000000</v>
      </c>
      <c r="P907" s="77" t="s">
        <v>953</v>
      </c>
      <c r="Q907" s="81" t="s">
        <v>109</v>
      </c>
      <c r="R907" s="81" t="s">
        <v>110</v>
      </c>
      <c r="S907" s="77">
        <v>230000000</v>
      </c>
      <c r="T907" s="177" t="s">
        <v>1127</v>
      </c>
      <c r="U907" s="87"/>
      <c r="V907" s="87"/>
      <c r="W907" s="87"/>
      <c r="X907" s="87"/>
      <c r="Y907" s="77" t="s">
        <v>435</v>
      </c>
      <c r="Z907" s="77" t="s">
        <v>436</v>
      </c>
      <c r="AA907" s="161">
        <v>0</v>
      </c>
      <c r="AB907" s="161">
        <v>100</v>
      </c>
      <c r="AC907" s="161">
        <v>0</v>
      </c>
      <c r="AD907" s="87"/>
      <c r="AE907" s="128" t="s">
        <v>115</v>
      </c>
      <c r="AF907" s="87"/>
      <c r="AG907" s="87"/>
      <c r="AH907" s="104">
        <v>0</v>
      </c>
      <c r="AI907" s="162">
        <f>AH907*1.12</f>
        <v>0</v>
      </c>
      <c r="AJ907" s="176"/>
      <c r="AK907" s="176"/>
      <c r="AL907" s="176"/>
      <c r="AM907" s="85" t="s">
        <v>116</v>
      </c>
      <c r="AN907" s="87" t="s">
        <v>1128</v>
      </c>
      <c r="AO907" s="87" t="s">
        <v>1129</v>
      </c>
      <c r="AP907" s="87"/>
      <c r="AQ907" s="87"/>
      <c r="AR907" s="87"/>
      <c r="AS907" s="87"/>
      <c r="AT907" s="87"/>
      <c r="AU907" s="87"/>
      <c r="AV907" s="87"/>
      <c r="AW907" s="87"/>
      <c r="AX907" s="87"/>
      <c r="AY907" s="87"/>
      <c r="AZ907" s="86"/>
      <c r="BA907" s="86"/>
      <c r="BB907" s="86"/>
      <c r="BC907" s="50">
        <v>803</v>
      </c>
      <c r="BD907" s="86"/>
      <c r="BE907" s="86"/>
      <c r="BF907" s="86"/>
      <c r="BG907" s="86"/>
      <c r="BH907" s="86"/>
      <c r="BI907" s="86"/>
      <c r="BJ907" s="86"/>
      <c r="BK907" s="86"/>
      <c r="BL907" s="86"/>
      <c r="BM907" s="86"/>
      <c r="BN907" s="86"/>
      <c r="BO907" s="86"/>
      <c r="BP907" s="86"/>
      <c r="BQ907" s="86"/>
      <c r="BR907" s="86"/>
      <c r="BS907" s="86"/>
      <c r="BT907" s="86"/>
      <c r="BU907" s="86"/>
      <c r="BV907" s="86"/>
      <c r="BW907" s="86"/>
      <c r="BX907" s="86"/>
      <c r="BY907" s="86"/>
      <c r="BZ907" s="86"/>
      <c r="CA907" s="86"/>
      <c r="CB907" s="86"/>
      <c r="CC907" s="86"/>
      <c r="CD907" s="86"/>
      <c r="CE907" s="86"/>
      <c r="CF907" s="86"/>
      <c r="CG907" s="86"/>
      <c r="CH907" s="86"/>
      <c r="CI907" s="86"/>
      <c r="CJ907" s="86"/>
      <c r="CK907" s="86"/>
      <c r="CL907" s="86"/>
      <c r="CM907" s="86"/>
      <c r="CN907" s="86"/>
      <c r="CO907" s="86"/>
      <c r="CP907" s="86"/>
      <c r="CQ907" s="86"/>
      <c r="CR907" s="86"/>
      <c r="CS907" s="86"/>
      <c r="CT907" s="86"/>
      <c r="CU907" s="86"/>
      <c r="CV907" s="86"/>
      <c r="CW907" s="86"/>
      <c r="CX907" s="86"/>
      <c r="CY907" s="86"/>
      <c r="CZ907" s="86"/>
      <c r="DA907" s="86"/>
      <c r="DB907" s="86"/>
      <c r="DC907" s="86"/>
      <c r="DD907" s="86"/>
      <c r="DE907" s="86"/>
      <c r="DF907" s="86"/>
      <c r="DG907" s="86"/>
      <c r="DH907" s="86"/>
      <c r="DI907" s="86"/>
      <c r="DJ907" s="86"/>
      <c r="DK907" s="86"/>
      <c r="DL907" s="86"/>
      <c r="DM907" s="86"/>
      <c r="DN907" s="86"/>
      <c r="DO907" s="86"/>
      <c r="DP907" s="86"/>
      <c r="DQ907" s="86"/>
      <c r="DR907" s="86"/>
      <c r="DS907" s="86"/>
      <c r="DT907" s="86"/>
      <c r="DU907" s="86"/>
      <c r="DV907" s="86"/>
      <c r="DW907" s="86"/>
      <c r="DX907" s="86"/>
      <c r="DY907" s="86"/>
      <c r="DZ907" s="86"/>
      <c r="EA907" s="86"/>
      <c r="EB907" s="86"/>
      <c r="EC907" s="86"/>
      <c r="ED907" s="86"/>
      <c r="EE907" s="86"/>
      <c r="EF907" s="86"/>
      <c r="EG907" s="86"/>
      <c r="EH907" s="86"/>
      <c r="EI907" s="86"/>
      <c r="EJ907" s="86"/>
      <c r="EK907" s="86"/>
      <c r="EL907" s="86"/>
      <c r="EM907" s="86"/>
      <c r="EN907" s="86"/>
      <c r="EO907" s="86"/>
      <c r="EP907" s="86"/>
      <c r="EQ907" s="86"/>
      <c r="ER907" s="86"/>
      <c r="ES907" s="86"/>
      <c r="ET907" s="86"/>
      <c r="EU907" s="86"/>
      <c r="EV907" s="86"/>
      <c r="EW907" s="86"/>
      <c r="EX907" s="86"/>
      <c r="EY907" s="86"/>
      <c r="EZ907" s="86"/>
      <c r="FA907" s="86"/>
      <c r="FB907" s="86"/>
      <c r="FC907" s="86"/>
      <c r="FD907" s="86"/>
      <c r="FE907" s="86"/>
      <c r="FF907" s="86"/>
      <c r="FG907" s="86"/>
      <c r="FH907" s="86"/>
      <c r="FI907" s="86"/>
      <c r="FJ907" s="86"/>
      <c r="FK907" s="86"/>
      <c r="FL907" s="86"/>
      <c r="FM907" s="86"/>
      <c r="FN907" s="86"/>
      <c r="FO907" s="86"/>
      <c r="FP907" s="86"/>
      <c r="FQ907" s="86"/>
      <c r="FR907" s="86"/>
      <c r="FS907" s="86"/>
      <c r="FT907" s="86"/>
      <c r="FU907" s="86"/>
      <c r="FV907" s="86"/>
      <c r="FW907" s="86"/>
      <c r="FX907" s="86"/>
      <c r="FY907" s="86"/>
      <c r="FZ907" s="86"/>
      <c r="GA907" s="86"/>
      <c r="GB907" s="86"/>
      <c r="GC907" s="86"/>
      <c r="GD907" s="86"/>
      <c r="GE907" s="86"/>
      <c r="GF907" s="86"/>
      <c r="GG907" s="86"/>
      <c r="GH907" s="86"/>
      <c r="GI907" s="86"/>
      <c r="GJ907" s="86"/>
      <c r="GK907" s="86"/>
      <c r="GL907" s="86"/>
      <c r="GM907" s="86"/>
      <c r="GN907" s="86"/>
      <c r="GO907" s="86"/>
      <c r="GP907" s="86"/>
      <c r="GQ907" s="86"/>
      <c r="GR907" s="86"/>
      <c r="GS907" s="86"/>
      <c r="GT907" s="86"/>
      <c r="GU907" s="86"/>
      <c r="GV907" s="86"/>
      <c r="GW907" s="86"/>
      <c r="GX907" s="86"/>
      <c r="GY907" s="86"/>
      <c r="GZ907" s="86"/>
      <c r="HA907" s="86"/>
      <c r="HB907" s="86"/>
      <c r="HC907" s="86"/>
      <c r="HD907" s="86"/>
      <c r="HE907" s="86"/>
      <c r="HF907" s="86"/>
      <c r="HG907" s="86"/>
      <c r="HH907" s="86"/>
      <c r="HI907" s="86"/>
      <c r="HJ907" s="86"/>
      <c r="HK907" s="86"/>
      <c r="HL907" s="86"/>
      <c r="HM907" s="86"/>
      <c r="HN907" s="86"/>
      <c r="HO907" s="86"/>
      <c r="HP907" s="86"/>
      <c r="HQ907" s="86"/>
      <c r="HR907" s="86"/>
      <c r="HS907" s="86"/>
      <c r="HT907" s="86"/>
      <c r="HU907" s="86"/>
      <c r="HV907" s="86"/>
      <c r="HW907" s="86"/>
      <c r="HX907" s="86"/>
      <c r="HY907" s="86"/>
      <c r="HZ907" s="86"/>
      <c r="IA907" s="86"/>
      <c r="IB907" s="86"/>
      <c r="IC907" s="86"/>
      <c r="ID907" s="86"/>
      <c r="IE907" s="86"/>
      <c r="IF907" s="86"/>
      <c r="IG907" s="86"/>
      <c r="IH907" s="86"/>
      <c r="II907" s="86"/>
      <c r="IJ907" s="86"/>
      <c r="IK907" s="86"/>
      <c r="IL907" s="86"/>
      <c r="IM907" s="86"/>
      <c r="IN907" s="86"/>
      <c r="IO907" s="86"/>
      <c r="IP907" s="86"/>
      <c r="IQ907" s="86"/>
      <c r="IR907" s="86"/>
      <c r="IS907" s="86"/>
      <c r="IT907" s="86"/>
      <c r="IU907" s="86"/>
      <c r="IV907" s="86"/>
    </row>
    <row r="908" spans="1:257" ht="12.95" customHeight="1">
      <c r="A908" s="356" t="s">
        <v>319</v>
      </c>
      <c r="B908" s="356" t="s">
        <v>1040</v>
      </c>
      <c r="C908" s="356"/>
      <c r="D908" s="358"/>
      <c r="E908" s="356" t="s">
        <v>3951</v>
      </c>
      <c r="F908" s="395">
        <v>22300014</v>
      </c>
      <c r="G908" s="487" t="s">
        <v>1629</v>
      </c>
      <c r="H908" s="356" t="s">
        <v>2115</v>
      </c>
      <c r="I908" s="518" t="s">
        <v>1117</v>
      </c>
      <c r="J908" s="394" t="s">
        <v>1117</v>
      </c>
      <c r="K908" s="394" t="s">
        <v>150</v>
      </c>
      <c r="L908" s="428"/>
      <c r="M908" s="428"/>
      <c r="N908" s="429">
        <v>100</v>
      </c>
      <c r="O908" s="430">
        <v>230000000</v>
      </c>
      <c r="P908" s="393" t="s">
        <v>953</v>
      </c>
      <c r="Q908" s="431" t="s">
        <v>109</v>
      </c>
      <c r="R908" s="394" t="s">
        <v>110</v>
      </c>
      <c r="S908" s="393">
        <v>230000000</v>
      </c>
      <c r="T908" s="432" t="s">
        <v>1127</v>
      </c>
      <c r="U908" s="443"/>
      <c r="V908" s="429"/>
      <c r="W908" s="394"/>
      <c r="X908" s="331"/>
      <c r="Y908" s="433" t="s">
        <v>435</v>
      </c>
      <c r="Z908" s="325" t="s">
        <v>2140</v>
      </c>
      <c r="AA908" s="394">
        <v>0</v>
      </c>
      <c r="AB908" s="430">
        <v>100</v>
      </c>
      <c r="AC908" s="430">
        <v>0</v>
      </c>
      <c r="AD908" s="430"/>
      <c r="AE908" s="434" t="s">
        <v>115</v>
      </c>
      <c r="AF908" s="394"/>
      <c r="AG908" s="435"/>
      <c r="AH908" s="436">
        <v>3139500</v>
      </c>
      <c r="AI908" s="437">
        <v>3516240.0000000005</v>
      </c>
      <c r="AJ908" s="438"/>
      <c r="AK908" s="434"/>
      <c r="AL908" s="438"/>
      <c r="AM908" s="438" t="s">
        <v>116</v>
      </c>
      <c r="AN908" s="393" t="s">
        <v>1128</v>
      </c>
      <c r="AO908" s="395" t="s">
        <v>1129</v>
      </c>
      <c r="AP908" s="395"/>
      <c r="AQ908" s="439"/>
      <c r="AR908" s="440"/>
      <c r="AS908" s="440"/>
      <c r="AT908" s="439"/>
      <c r="AU908" s="440"/>
      <c r="AV908" s="440"/>
      <c r="AW908" s="439"/>
      <c r="AX908" s="440"/>
      <c r="AY908" s="405"/>
      <c r="AZ908" s="441"/>
      <c r="BA908" s="441"/>
      <c r="BB908" s="446" t="e">
        <f>VLOOKUP(#REF!,E7:BC905,52,0)</f>
        <v>#REF!</v>
      </c>
      <c r="BC908" s="446" t="e">
        <f>BB908+0.5</f>
        <v>#REF!</v>
      </c>
      <c r="BD908" s="442"/>
      <c r="BE908" s="442"/>
      <c r="BF908" s="442"/>
      <c r="BG908" s="442"/>
      <c r="BH908" s="442"/>
      <c r="BI908" s="442"/>
      <c r="BJ908" s="442"/>
      <c r="BK908" s="442"/>
      <c r="BL908" s="442"/>
      <c r="BM908" s="442"/>
      <c r="BN908" s="442"/>
      <c r="BO908" s="442"/>
      <c r="BP908" s="442"/>
      <c r="BQ908" s="442"/>
      <c r="BR908" s="442"/>
      <c r="BS908" s="442"/>
      <c r="BT908" s="442"/>
      <c r="BU908" s="442"/>
      <c r="BV908" s="442"/>
      <c r="BW908" s="442"/>
      <c r="BX908" s="442"/>
      <c r="BY908" s="442"/>
      <c r="BZ908" s="442"/>
      <c r="CA908" s="442"/>
      <c r="CB908" s="442"/>
      <c r="CC908" s="442"/>
      <c r="CD908" s="442"/>
      <c r="CE908" s="442"/>
      <c r="CF908" s="442"/>
      <c r="CG908" s="442"/>
      <c r="CH908" s="442"/>
      <c r="CI908" s="442"/>
      <c r="CJ908" s="442"/>
      <c r="CK908" s="442"/>
      <c r="CL908" s="442"/>
      <c r="CM908" s="442"/>
      <c r="CN908" s="442"/>
      <c r="CO908" s="442"/>
      <c r="CP908" s="442"/>
      <c r="CQ908" s="442"/>
      <c r="CR908" s="442"/>
      <c r="CS908" s="442"/>
      <c r="CT908" s="442"/>
      <c r="CU908" s="442"/>
      <c r="CV908" s="442"/>
      <c r="CW908" s="442"/>
      <c r="CX908" s="442"/>
      <c r="CY908" s="442"/>
      <c r="CZ908" s="442"/>
      <c r="DA908" s="442"/>
      <c r="DB908" s="442"/>
      <c r="DC908" s="442"/>
      <c r="DD908" s="442"/>
      <c r="DE908" s="442"/>
      <c r="DF908" s="442"/>
      <c r="DG908" s="442"/>
      <c r="DH908" s="442"/>
      <c r="DI908" s="442"/>
      <c r="DJ908" s="442"/>
      <c r="DK908" s="442"/>
      <c r="DL908" s="442"/>
      <c r="DM908" s="442"/>
      <c r="DN908" s="442"/>
      <c r="DO908" s="442"/>
      <c r="DP908" s="442"/>
      <c r="DQ908" s="442"/>
      <c r="DR908" s="442"/>
      <c r="DS908" s="442"/>
      <c r="DT908" s="442"/>
      <c r="DU908" s="442"/>
      <c r="DV908" s="442"/>
      <c r="DW908" s="442"/>
      <c r="DX908" s="442"/>
      <c r="DY908" s="442"/>
      <c r="DZ908" s="442"/>
      <c r="EA908" s="442"/>
      <c r="EB908" s="442"/>
      <c r="EC908" s="442"/>
      <c r="ED908" s="442"/>
      <c r="EE908" s="442"/>
      <c r="EF908" s="442"/>
      <c r="EG908" s="442"/>
      <c r="EH908" s="442"/>
      <c r="EI908" s="442"/>
      <c r="EJ908" s="442"/>
      <c r="EK908" s="442"/>
      <c r="EL908" s="442"/>
      <c r="EM908" s="442"/>
      <c r="EN908" s="442"/>
      <c r="EO908" s="442"/>
      <c r="EP908" s="442"/>
      <c r="EQ908" s="442"/>
      <c r="ER908" s="442"/>
      <c r="ES908" s="442"/>
      <c r="ET908" s="442"/>
      <c r="EU908" s="442"/>
      <c r="EV908" s="442"/>
      <c r="EW908" s="442"/>
      <c r="EX908" s="442"/>
      <c r="EY908" s="442"/>
      <c r="EZ908" s="442"/>
      <c r="FA908" s="442"/>
      <c r="FB908" s="442"/>
      <c r="FC908" s="442"/>
      <c r="FD908" s="442"/>
      <c r="FE908" s="442"/>
      <c r="FF908" s="442"/>
      <c r="FG908" s="442"/>
      <c r="FH908" s="442"/>
      <c r="FI908" s="442"/>
      <c r="FJ908" s="442"/>
      <c r="FK908" s="442"/>
      <c r="FL908" s="442"/>
      <c r="FM908" s="442"/>
      <c r="FN908" s="442"/>
      <c r="FO908" s="442"/>
      <c r="FP908" s="442"/>
      <c r="FQ908" s="442"/>
      <c r="FR908" s="442"/>
      <c r="FS908" s="442"/>
      <c r="FT908" s="442"/>
      <c r="FU908" s="442"/>
      <c r="FV908" s="442"/>
      <c r="FW908" s="442"/>
      <c r="FX908" s="442"/>
      <c r="FY908" s="442"/>
      <c r="FZ908" s="442"/>
      <c r="GA908" s="442"/>
      <c r="GB908" s="442"/>
      <c r="GC908" s="442"/>
      <c r="GD908" s="442"/>
      <c r="GE908" s="442"/>
      <c r="GF908" s="442"/>
      <c r="GG908" s="442"/>
      <c r="GH908" s="442"/>
      <c r="GI908" s="442"/>
      <c r="GJ908" s="442"/>
      <c r="GK908" s="442"/>
      <c r="GL908" s="442"/>
      <c r="GM908" s="442"/>
      <c r="GN908" s="442"/>
      <c r="GO908" s="442"/>
      <c r="GP908" s="442"/>
      <c r="GQ908" s="442"/>
      <c r="GR908" s="442"/>
      <c r="GS908" s="442"/>
      <c r="GT908" s="442"/>
      <c r="GU908" s="442"/>
      <c r="GV908" s="442"/>
      <c r="GW908" s="442"/>
      <c r="GX908" s="442"/>
      <c r="GY908" s="442"/>
      <c r="GZ908" s="442"/>
      <c r="HA908" s="442"/>
      <c r="HB908" s="442"/>
      <c r="HC908" s="442"/>
      <c r="HD908" s="442"/>
      <c r="HE908" s="442"/>
      <c r="HF908" s="442"/>
      <c r="HG908" s="442"/>
      <c r="HH908" s="442"/>
      <c r="HI908" s="442"/>
      <c r="HJ908" s="442"/>
      <c r="HK908" s="442"/>
      <c r="HL908" s="442"/>
      <c r="HM908" s="442"/>
      <c r="HN908" s="442"/>
      <c r="HO908" s="442"/>
      <c r="HP908" s="442"/>
      <c r="HQ908" s="442"/>
      <c r="HR908" s="442"/>
      <c r="HS908" s="442"/>
      <c r="HT908" s="442"/>
      <c r="HU908" s="442"/>
      <c r="HV908" s="442"/>
      <c r="HW908" s="442"/>
      <c r="HX908" s="442"/>
      <c r="HY908" s="442"/>
      <c r="HZ908" s="442"/>
      <c r="IA908" s="442"/>
      <c r="IB908" s="442"/>
      <c r="IC908" s="442"/>
      <c r="ID908" s="442"/>
      <c r="IE908" s="442"/>
      <c r="IF908" s="442"/>
      <c r="IG908" s="442"/>
      <c r="IH908" s="442"/>
      <c r="II908" s="442"/>
      <c r="IJ908" s="442"/>
      <c r="IK908" s="442"/>
      <c r="IL908" s="442"/>
      <c r="IM908" s="442"/>
      <c r="IN908" s="442"/>
      <c r="IO908" s="442"/>
      <c r="IP908" s="442"/>
      <c r="IQ908" s="442"/>
      <c r="IR908" s="442"/>
      <c r="IS908" s="442"/>
      <c r="IT908" s="442"/>
      <c r="IU908" s="442"/>
      <c r="IV908" s="442"/>
      <c r="IW908" s="442"/>
    </row>
    <row r="909" spans="1:257" ht="12.95" customHeight="1">
      <c r="A909" s="77" t="s">
        <v>319</v>
      </c>
      <c r="B909" s="87" t="s">
        <v>1040</v>
      </c>
      <c r="C909" s="181"/>
      <c r="D909" s="87"/>
      <c r="E909" s="87" t="s">
        <v>3770</v>
      </c>
      <c r="F909" s="228">
        <v>22300015</v>
      </c>
      <c r="G909" s="230" t="s">
        <v>1630</v>
      </c>
      <c r="H909" s="234" t="s">
        <v>2115</v>
      </c>
      <c r="I909" s="232" t="s">
        <v>1117</v>
      </c>
      <c r="J909" s="87" t="s">
        <v>1117</v>
      </c>
      <c r="K909" s="81" t="s">
        <v>150</v>
      </c>
      <c r="L909" s="77"/>
      <c r="M909" s="77"/>
      <c r="N909" s="160">
        <v>100</v>
      </c>
      <c r="O909" s="77">
        <v>230000000</v>
      </c>
      <c r="P909" s="77" t="s">
        <v>953</v>
      </c>
      <c r="Q909" s="81" t="s">
        <v>109</v>
      </c>
      <c r="R909" s="81" t="s">
        <v>110</v>
      </c>
      <c r="S909" s="77">
        <v>230000000</v>
      </c>
      <c r="T909" s="177" t="s">
        <v>954</v>
      </c>
      <c r="U909" s="87"/>
      <c r="V909" s="87"/>
      <c r="W909" s="87"/>
      <c r="X909" s="87"/>
      <c r="Y909" s="77" t="s">
        <v>435</v>
      </c>
      <c r="Z909" s="77" t="s">
        <v>436</v>
      </c>
      <c r="AA909" s="161">
        <v>0</v>
      </c>
      <c r="AB909" s="161">
        <v>100</v>
      </c>
      <c r="AC909" s="161">
        <v>0</v>
      </c>
      <c r="AD909" s="87"/>
      <c r="AE909" s="128" t="s">
        <v>115</v>
      </c>
      <c r="AF909" s="87"/>
      <c r="AG909" s="87"/>
      <c r="AH909" s="104">
        <v>0</v>
      </c>
      <c r="AI909" s="162">
        <f>AH909*1.12</f>
        <v>0</v>
      </c>
      <c r="AJ909" s="176"/>
      <c r="AK909" s="176"/>
      <c r="AL909" s="176"/>
      <c r="AM909" s="85" t="s">
        <v>116</v>
      </c>
      <c r="AN909" s="87" t="s">
        <v>1130</v>
      </c>
      <c r="AO909" s="87" t="s">
        <v>1131</v>
      </c>
      <c r="AP909" s="87"/>
      <c r="AQ909" s="87"/>
      <c r="AR909" s="87"/>
      <c r="AS909" s="87"/>
      <c r="AT909" s="87"/>
      <c r="AU909" s="87"/>
      <c r="AV909" s="87"/>
      <c r="AW909" s="87"/>
      <c r="AX909" s="87"/>
      <c r="AY909" s="87"/>
      <c r="AZ909" s="86"/>
      <c r="BA909" s="86"/>
      <c r="BB909" s="86"/>
      <c r="BC909" s="50">
        <v>804</v>
      </c>
      <c r="BD909" s="86"/>
      <c r="BE909" s="86"/>
      <c r="BF909" s="86"/>
      <c r="BG909" s="86"/>
      <c r="BH909" s="86"/>
      <c r="BI909" s="86"/>
      <c r="BJ909" s="86"/>
      <c r="BK909" s="86"/>
      <c r="BL909" s="86"/>
      <c r="BM909" s="86"/>
      <c r="BN909" s="86"/>
      <c r="BO909" s="86"/>
      <c r="BP909" s="86"/>
      <c r="BQ909" s="86"/>
      <c r="BR909" s="86"/>
      <c r="BS909" s="86"/>
      <c r="BT909" s="86"/>
      <c r="BU909" s="86"/>
      <c r="BV909" s="86"/>
      <c r="BW909" s="86"/>
      <c r="BX909" s="86"/>
      <c r="BY909" s="86"/>
      <c r="BZ909" s="86"/>
      <c r="CA909" s="86"/>
      <c r="CB909" s="86"/>
      <c r="CC909" s="86"/>
      <c r="CD909" s="86"/>
      <c r="CE909" s="86"/>
      <c r="CF909" s="86"/>
      <c r="CG909" s="86"/>
      <c r="CH909" s="86"/>
      <c r="CI909" s="86"/>
      <c r="CJ909" s="86"/>
      <c r="CK909" s="86"/>
      <c r="CL909" s="86"/>
      <c r="CM909" s="86"/>
      <c r="CN909" s="86"/>
      <c r="CO909" s="86"/>
      <c r="CP909" s="86"/>
      <c r="CQ909" s="86"/>
      <c r="CR909" s="86"/>
      <c r="CS909" s="86"/>
      <c r="CT909" s="86"/>
      <c r="CU909" s="86"/>
      <c r="CV909" s="86"/>
      <c r="CW909" s="86"/>
      <c r="CX909" s="86"/>
      <c r="CY909" s="86"/>
      <c r="CZ909" s="86"/>
      <c r="DA909" s="86"/>
      <c r="DB909" s="86"/>
      <c r="DC909" s="86"/>
      <c r="DD909" s="86"/>
      <c r="DE909" s="86"/>
      <c r="DF909" s="86"/>
      <c r="DG909" s="86"/>
      <c r="DH909" s="86"/>
      <c r="DI909" s="86"/>
      <c r="DJ909" s="86"/>
      <c r="DK909" s="86"/>
      <c r="DL909" s="86"/>
      <c r="DM909" s="86"/>
      <c r="DN909" s="86"/>
      <c r="DO909" s="86"/>
      <c r="DP909" s="86"/>
      <c r="DQ909" s="86"/>
      <c r="DR909" s="86"/>
      <c r="DS909" s="86"/>
      <c r="DT909" s="86"/>
      <c r="DU909" s="86"/>
      <c r="DV909" s="86"/>
      <c r="DW909" s="86"/>
      <c r="DX909" s="86"/>
      <c r="DY909" s="86"/>
      <c r="DZ909" s="86"/>
      <c r="EA909" s="86"/>
      <c r="EB909" s="86"/>
      <c r="EC909" s="86"/>
      <c r="ED909" s="86"/>
      <c r="EE909" s="86"/>
      <c r="EF909" s="86"/>
      <c r="EG909" s="86"/>
      <c r="EH909" s="86"/>
      <c r="EI909" s="86"/>
      <c r="EJ909" s="86"/>
      <c r="EK909" s="86"/>
      <c r="EL909" s="86"/>
      <c r="EM909" s="86"/>
      <c r="EN909" s="86"/>
      <c r="EO909" s="86"/>
      <c r="EP909" s="86"/>
      <c r="EQ909" s="86"/>
      <c r="ER909" s="86"/>
      <c r="ES909" s="86"/>
      <c r="ET909" s="86"/>
      <c r="EU909" s="86"/>
      <c r="EV909" s="86"/>
      <c r="EW909" s="86"/>
      <c r="EX909" s="86"/>
      <c r="EY909" s="86"/>
      <c r="EZ909" s="86"/>
      <c r="FA909" s="86"/>
      <c r="FB909" s="86"/>
      <c r="FC909" s="86"/>
      <c r="FD909" s="86"/>
      <c r="FE909" s="86"/>
      <c r="FF909" s="86"/>
      <c r="FG909" s="86"/>
      <c r="FH909" s="86"/>
      <c r="FI909" s="86"/>
      <c r="FJ909" s="86"/>
      <c r="FK909" s="86"/>
      <c r="FL909" s="86"/>
      <c r="FM909" s="86"/>
      <c r="FN909" s="86"/>
      <c r="FO909" s="86"/>
      <c r="FP909" s="86"/>
      <c r="FQ909" s="86"/>
      <c r="FR909" s="86"/>
      <c r="FS909" s="86"/>
      <c r="FT909" s="86"/>
      <c r="FU909" s="86"/>
      <c r="FV909" s="86"/>
      <c r="FW909" s="86"/>
      <c r="FX909" s="86"/>
      <c r="FY909" s="86"/>
      <c r="FZ909" s="86"/>
      <c r="GA909" s="86"/>
      <c r="GB909" s="86"/>
      <c r="GC909" s="86"/>
      <c r="GD909" s="86"/>
      <c r="GE909" s="86"/>
      <c r="GF909" s="86"/>
      <c r="GG909" s="86"/>
      <c r="GH909" s="86"/>
      <c r="GI909" s="86"/>
      <c r="GJ909" s="86"/>
      <c r="GK909" s="86"/>
      <c r="GL909" s="86"/>
      <c r="GM909" s="86"/>
      <c r="GN909" s="86"/>
      <c r="GO909" s="86"/>
      <c r="GP909" s="86"/>
      <c r="GQ909" s="86"/>
      <c r="GR909" s="86"/>
      <c r="GS909" s="86"/>
      <c r="GT909" s="86"/>
      <c r="GU909" s="86"/>
      <c r="GV909" s="86"/>
      <c r="GW909" s="86"/>
      <c r="GX909" s="86"/>
      <c r="GY909" s="86"/>
      <c r="GZ909" s="86"/>
      <c r="HA909" s="86"/>
      <c r="HB909" s="86"/>
      <c r="HC909" s="86"/>
      <c r="HD909" s="86"/>
      <c r="HE909" s="86"/>
      <c r="HF909" s="86"/>
      <c r="HG909" s="86"/>
      <c r="HH909" s="86"/>
      <c r="HI909" s="86"/>
      <c r="HJ909" s="86"/>
      <c r="HK909" s="86"/>
      <c r="HL909" s="86"/>
      <c r="HM909" s="86"/>
      <c r="HN909" s="86"/>
      <c r="HO909" s="86"/>
      <c r="HP909" s="86"/>
      <c r="HQ909" s="86"/>
      <c r="HR909" s="86"/>
      <c r="HS909" s="86"/>
      <c r="HT909" s="86"/>
      <c r="HU909" s="86"/>
      <c r="HV909" s="86"/>
      <c r="HW909" s="86"/>
      <c r="HX909" s="86"/>
      <c r="HY909" s="86"/>
      <c r="HZ909" s="86"/>
      <c r="IA909" s="86"/>
      <c r="IB909" s="86"/>
      <c r="IC909" s="86"/>
      <c r="ID909" s="86"/>
      <c r="IE909" s="86"/>
      <c r="IF909" s="86"/>
      <c r="IG909" s="86"/>
      <c r="IH909" s="86"/>
      <c r="II909" s="86"/>
      <c r="IJ909" s="86"/>
      <c r="IK909" s="86"/>
      <c r="IL909" s="86"/>
      <c r="IM909" s="86"/>
      <c r="IN909" s="86"/>
      <c r="IO909" s="86"/>
      <c r="IP909" s="86"/>
      <c r="IQ909" s="86"/>
      <c r="IR909" s="86"/>
      <c r="IS909" s="86"/>
      <c r="IT909" s="86"/>
      <c r="IU909" s="86"/>
      <c r="IV909" s="86"/>
    </row>
    <row r="910" spans="1:257" ht="12.95" customHeight="1">
      <c r="A910" s="458" t="s">
        <v>319</v>
      </c>
      <c r="B910" s="458" t="s">
        <v>1040</v>
      </c>
      <c r="C910" s="458"/>
      <c r="D910" s="473"/>
      <c r="E910" s="458" t="s">
        <v>3952</v>
      </c>
      <c r="F910" s="481">
        <v>22300015</v>
      </c>
      <c r="G910" s="458" t="s">
        <v>1630</v>
      </c>
      <c r="H910" s="458" t="s">
        <v>2115</v>
      </c>
      <c r="I910" s="517" t="s">
        <v>1117</v>
      </c>
      <c r="J910" s="522" t="s">
        <v>1117</v>
      </c>
      <c r="K910" s="522" t="s">
        <v>150</v>
      </c>
      <c r="L910" s="535"/>
      <c r="M910" s="535"/>
      <c r="N910" s="549">
        <v>100</v>
      </c>
      <c r="O910" s="550">
        <v>230000000</v>
      </c>
      <c r="P910" s="553" t="s">
        <v>953</v>
      </c>
      <c r="Q910" s="555" t="s">
        <v>109</v>
      </c>
      <c r="R910" s="522" t="s">
        <v>110</v>
      </c>
      <c r="S910" s="553">
        <v>230000000</v>
      </c>
      <c r="T910" s="566" t="s">
        <v>954</v>
      </c>
      <c r="U910" s="569"/>
      <c r="V910" s="549"/>
      <c r="W910" s="522"/>
      <c r="X910" s="576"/>
      <c r="Y910" s="577" t="s">
        <v>435</v>
      </c>
      <c r="Z910" s="578" t="s">
        <v>2140</v>
      </c>
      <c r="AA910" s="522">
        <v>0</v>
      </c>
      <c r="AB910" s="550">
        <v>100</v>
      </c>
      <c r="AC910" s="550">
        <v>0</v>
      </c>
      <c r="AD910" s="550"/>
      <c r="AE910" s="590" t="s">
        <v>115</v>
      </c>
      <c r="AF910" s="522"/>
      <c r="AG910" s="601"/>
      <c r="AH910" s="614">
        <v>304980</v>
      </c>
      <c r="AI910" s="620">
        <v>341577.60000000003</v>
      </c>
      <c r="AJ910" s="626"/>
      <c r="AK910" s="590"/>
      <c r="AL910" s="626"/>
      <c r="AM910" s="626" t="s">
        <v>116</v>
      </c>
      <c r="AN910" s="553" t="s">
        <v>1130</v>
      </c>
      <c r="AO910" s="481" t="s">
        <v>1131</v>
      </c>
      <c r="AP910" s="481"/>
      <c r="AQ910" s="671"/>
      <c r="AR910" s="673"/>
      <c r="AS910" s="673"/>
      <c r="AT910" s="671"/>
      <c r="AU910" s="673"/>
      <c r="AV910" s="673"/>
      <c r="AW910" s="671"/>
      <c r="AX910" s="673"/>
      <c r="AY910" s="679"/>
      <c r="AZ910" s="441"/>
      <c r="BA910" s="441"/>
      <c r="BB910" s="446" t="e">
        <f>VLOOKUP(#REF!,E9:BC907,52,0)</f>
        <v>#REF!</v>
      </c>
      <c r="BC910" s="446" t="e">
        <f>BB910+0.5</f>
        <v>#REF!</v>
      </c>
      <c r="BD910" s="442"/>
      <c r="BE910" s="442"/>
      <c r="BF910" s="442"/>
      <c r="BG910" s="442"/>
      <c r="BH910" s="442"/>
      <c r="BI910" s="442"/>
      <c r="BJ910" s="442"/>
      <c r="BK910" s="442"/>
      <c r="BL910" s="442"/>
      <c r="BM910" s="442"/>
      <c r="BN910" s="442"/>
      <c r="BO910" s="442"/>
      <c r="BP910" s="442"/>
      <c r="BQ910" s="442"/>
      <c r="BR910" s="442"/>
      <c r="BS910" s="442"/>
      <c r="BT910" s="442"/>
      <c r="BU910" s="442"/>
      <c r="BV910" s="442"/>
      <c r="BW910" s="442"/>
      <c r="BX910" s="442"/>
      <c r="BY910" s="442"/>
      <c r="BZ910" s="442"/>
      <c r="CA910" s="442"/>
      <c r="CB910" s="442"/>
      <c r="CC910" s="442"/>
      <c r="CD910" s="442"/>
      <c r="CE910" s="442"/>
      <c r="CF910" s="442"/>
      <c r="CG910" s="442"/>
      <c r="CH910" s="442"/>
      <c r="CI910" s="442"/>
      <c r="CJ910" s="442"/>
      <c r="CK910" s="442"/>
      <c r="CL910" s="442"/>
      <c r="CM910" s="442"/>
      <c r="CN910" s="442"/>
      <c r="CO910" s="442"/>
      <c r="CP910" s="442"/>
      <c r="CQ910" s="442"/>
      <c r="CR910" s="442"/>
      <c r="CS910" s="442"/>
      <c r="CT910" s="442"/>
      <c r="CU910" s="442"/>
      <c r="CV910" s="442"/>
      <c r="CW910" s="442"/>
      <c r="CX910" s="442"/>
      <c r="CY910" s="442"/>
      <c r="CZ910" s="442"/>
      <c r="DA910" s="442"/>
      <c r="DB910" s="442"/>
      <c r="DC910" s="442"/>
      <c r="DD910" s="442"/>
      <c r="DE910" s="442"/>
      <c r="DF910" s="442"/>
      <c r="DG910" s="442"/>
      <c r="DH910" s="442"/>
      <c r="DI910" s="442"/>
      <c r="DJ910" s="442"/>
      <c r="DK910" s="442"/>
      <c r="DL910" s="442"/>
      <c r="DM910" s="442"/>
      <c r="DN910" s="442"/>
      <c r="DO910" s="442"/>
      <c r="DP910" s="442"/>
      <c r="DQ910" s="442"/>
      <c r="DR910" s="442"/>
      <c r="DS910" s="442"/>
      <c r="DT910" s="442"/>
      <c r="DU910" s="442"/>
      <c r="DV910" s="442"/>
      <c r="DW910" s="442"/>
      <c r="DX910" s="442"/>
      <c r="DY910" s="442"/>
      <c r="DZ910" s="442"/>
      <c r="EA910" s="442"/>
      <c r="EB910" s="442"/>
      <c r="EC910" s="442"/>
      <c r="ED910" s="442"/>
      <c r="EE910" s="442"/>
      <c r="EF910" s="442"/>
      <c r="EG910" s="442"/>
      <c r="EH910" s="442"/>
      <c r="EI910" s="442"/>
      <c r="EJ910" s="442"/>
      <c r="EK910" s="442"/>
      <c r="EL910" s="442"/>
      <c r="EM910" s="442"/>
      <c r="EN910" s="442"/>
      <c r="EO910" s="442"/>
      <c r="EP910" s="442"/>
      <c r="EQ910" s="442"/>
      <c r="ER910" s="442"/>
      <c r="ES910" s="442"/>
      <c r="ET910" s="442"/>
      <c r="EU910" s="442"/>
      <c r="EV910" s="442"/>
      <c r="EW910" s="442"/>
      <c r="EX910" s="442"/>
      <c r="EY910" s="442"/>
      <c r="EZ910" s="442"/>
      <c r="FA910" s="442"/>
      <c r="FB910" s="442"/>
      <c r="FC910" s="442"/>
      <c r="FD910" s="442"/>
      <c r="FE910" s="442"/>
      <c r="FF910" s="442"/>
      <c r="FG910" s="442"/>
      <c r="FH910" s="442"/>
      <c r="FI910" s="442"/>
      <c r="FJ910" s="442"/>
      <c r="FK910" s="442"/>
      <c r="FL910" s="442"/>
      <c r="FM910" s="442"/>
      <c r="FN910" s="442"/>
      <c r="FO910" s="442"/>
      <c r="FP910" s="442"/>
      <c r="FQ910" s="442"/>
      <c r="FR910" s="442"/>
      <c r="FS910" s="442"/>
      <c r="FT910" s="442"/>
      <c r="FU910" s="442"/>
      <c r="FV910" s="442"/>
      <c r="FW910" s="442"/>
      <c r="FX910" s="442"/>
      <c r="FY910" s="442"/>
      <c r="FZ910" s="442"/>
      <c r="GA910" s="442"/>
      <c r="GB910" s="442"/>
      <c r="GC910" s="442"/>
      <c r="GD910" s="442"/>
      <c r="GE910" s="442"/>
      <c r="GF910" s="442"/>
      <c r="GG910" s="442"/>
      <c r="GH910" s="442"/>
      <c r="GI910" s="442"/>
      <c r="GJ910" s="442"/>
      <c r="GK910" s="442"/>
      <c r="GL910" s="442"/>
      <c r="GM910" s="442"/>
      <c r="GN910" s="442"/>
      <c r="GO910" s="442"/>
      <c r="GP910" s="442"/>
      <c r="GQ910" s="442"/>
      <c r="GR910" s="442"/>
      <c r="GS910" s="442"/>
      <c r="GT910" s="442"/>
      <c r="GU910" s="442"/>
      <c r="GV910" s="442"/>
      <c r="GW910" s="442"/>
      <c r="GX910" s="442"/>
      <c r="GY910" s="442"/>
      <c r="GZ910" s="442"/>
      <c r="HA910" s="442"/>
      <c r="HB910" s="442"/>
      <c r="HC910" s="442"/>
      <c r="HD910" s="442"/>
      <c r="HE910" s="442"/>
      <c r="HF910" s="442"/>
      <c r="HG910" s="442"/>
      <c r="HH910" s="442"/>
      <c r="HI910" s="442"/>
      <c r="HJ910" s="442"/>
      <c r="HK910" s="442"/>
      <c r="HL910" s="442"/>
      <c r="HM910" s="442"/>
      <c r="HN910" s="442"/>
      <c r="HO910" s="442"/>
      <c r="HP910" s="442"/>
      <c r="HQ910" s="442"/>
      <c r="HR910" s="442"/>
      <c r="HS910" s="442"/>
      <c r="HT910" s="442"/>
      <c r="HU910" s="442"/>
      <c r="HV910" s="442"/>
      <c r="HW910" s="442"/>
      <c r="HX910" s="442"/>
      <c r="HY910" s="442"/>
      <c r="HZ910" s="442"/>
      <c r="IA910" s="442"/>
      <c r="IB910" s="442"/>
      <c r="IC910" s="442"/>
      <c r="ID910" s="442"/>
      <c r="IE910" s="442"/>
      <c r="IF910" s="442"/>
      <c r="IG910" s="442"/>
      <c r="IH910" s="442"/>
      <c r="II910" s="442"/>
      <c r="IJ910" s="442"/>
      <c r="IK910" s="442"/>
      <c r="IL910" s="442"/>
      <c r="IM910" s="442"/>
      <c r="IN910" s="442"/>
      <c r="IO910" s="442"/>
      <c r="IP910" s="442"/>
      <c r="IQ910" s="442"/>
      <c r="IR910" s="442"/>
      <c r="IS910" s="442"/>
      <c r="IT910" s="442"/>
      <c r="IU910" s="442"/>
      <c r="IV910" s="442"/>
      <c r="IW910" s="442"/>
    </row>
    <row r="911" spans="1:257" s="330" customFormat="1" ht="12.95" customHeight="1">
      <c r="A911" s="291" t="s">
        <v>319</v>
      </c>
      <c r="B911" s="447" t="s">
        <v>1040</v>
      </c>
      <c r="C911" s="469"/>
      <c r="D911" s="447"/>
      <c r="E911" s="447" t="s">
        <v>3771</v>
      </c>
      <c r="F911" s="476">
        <v>22300016</v>
      </c>
      <c r="G911" s="64" t="s">
        <v>1631</v>
      </c>
      <c r="H911" s="489" t="s">
        <v>2116</v>
      </c>
      <c r="I911" s="447" t="s">
        <v>1132</v>
      </c>
      <c r="J911" s="447" t="s">
        <v>1132</v>
      </c>
      <c r="K911" s="301" t="s">
        <v>150</v>
      </c>
      <c r="L911" s="291"/>
      <c r="M911" s="291"/>
      <c r="N911" s="546">
        <v>100</v>
      </c>
      <c r="O911" s="291">
        <v>230000000</v>
      </c>
      <c r="P911" s="291" t="s">
        <v>953</v>
      </c>
      <c r="Q911" s="301" t="s">
        <v>151</v>
      </c>
      <c r="R911" s="301" t="s">
        <v>110</v>
      </c>
      <c r="S911" s="291">
        <v>230000000</v>
      </c>
      <c r="T911" s="291" t="s">
        <v>1133</v>
      </c>
      <c r="U911" s="447"/>
      <c r="V911" s="447"/>
      <c r="W911" s="447"/>
      <c r="X911" s="447"/>
      <c r="Y911" s="291" t="s">
        <v>435</v>
      </c>
      <c r="Z911" s="291" t="s">
        <v>436</v>
      </c>
      <c r="AA911" s="301">
        <v>0</v>
      </c>
      <c r="AB911" s="301">
        <v>100</v>
      </c>
      <c r="AC911" s="301">
        <v>0</v>
      </c>
      <c r="AD911" s="447"/>
      <c r="AE911" s="295" t="s">
        <v>115</v>
      </c>
      <c r="AF911" s="447"/>
      <c r="AG911" s="447"/>
      <c r="AH911" s="603">
        <v>34081702.369999997</v>
      </c>
      <c r="AI911" s="617">
        <f t="shared" ref="AI911:AI920" si="61">AH911*1.12</f>
        <v>38171506.654399998</v>
      </c>
      <c r="AJ911" s="621"/>
      <c r="AK911" s="621"/>
      <c r="AL911" s="621"/>
      <c r="AM911" s="638" t="s">
        <v>116</v>
      </c>
      <c r="AN911" s="452" t="s">
        <v>1134</v>
      </c>
      <c r="AO911" s="452" t="s">
        <v>1135</v>
      </c>
      <c r="AP911" s="663"/>
      <c r="AQ911" s="87"/>
      <c r="AR911" s="87"/>
      <c r="AS911" s="87"/>
      <c r="AT911" s="87"/>
      <c r="AU911" s="87"/>
      <c r="AV911" s="87"/>
      <c r="AW911" s="87"/>
      <c r="AX911" s="87"/>
      <c r="AY911" s="87"/>
      <c r="AZ911" s="181"/>
      <c r="BA911" s="86"/>
      <c r="BB911" s="86"/>
      <c r="BC911" s="50">
        <v>805</v>
      </c>
      <c r="BD911" s="86"/>
      <c r="BE911" s="86"/>
      <c r="BF911" s="86"/>
      <c r="BG911" s="86"/>
      <c r="BH911" s="86"/>
      <c r="BI911" s="86"/>
      <c r="BJ911" s="86"/>
      <c r="BK911" s="86"/>
      <c r="BL911" s="86"/>
      <c r="BM911" s="86"/>
      <c r="BN911" s="86"/>
      <c r="BO911" s="86"/>
      <c r="BP911" s="86"/>
      <c r="BQ911" s="86"/>
      <c r="BR911" s="86"/>
      <c r="BS911" s="86"/>
      <c r="BT911" s="86"/>
      <c r="BU911" s="86"/>
      <c r="BV911" s="86"/>
      <c r="BW911" s="86"/>
      <c r="BX911" s="86"/>
      <c r="BY911" s="86"/>
      <c r="BZ911" s="86"/>
      <c r="CA911" s="86"/>
      <c r="CB911" s="86"/>
      <c r="CC911" s="86"/>
      <c r="CD911" s="86"/>
      <c r="CE911" s="86"/>
      <c r="CF911" s="86"/>
      <c r="CG911" s="86"/>
      <c r="CH911" s="86"/>
      <c r="CI911" s="86"/>
      <c r="CJ911" s="86"/>
      <c r="CK911" s="86"/>
      <c r="CL911" s="86"/>
      <c r="CM911" s="86"/>
      <c r="CN911" s="86"/>
      <c r="CO911" s="86"/>
      <c r="CP911" s="86"/>
      <c r="CQ911" s="86"/>
      <c r="CR911" s="86"/>
      <c r="CS911" s="86"/>
      <c r="CT911" s="86"/>
      <c r="CU911" s="86"/>
      <c r="CV911" s="86"/>
      <c r="CW911" s="86"/>
      <c r="CX911" s="86"/>
      <c r="CY911" s="86"/>
      <c r="CZ911" s="86"/>
      <c r="DA911" s="86"/>
      <c r="DB911" s="86"/>
      <c r="DC911" s="86"/>
      <c r="DD911" s="86"/>
      <c r="DE911" s="86"/>
      <c r="DF911" s="86"/>
      <c r="DG911" s="86"/>
      <c r="DH911" s="86"/>
      <c r="DI911" s="86"/>
      <c r="DJ911" s="86"/>
      <c r="DK911" s="86"/>
      <c r="DL911" s="86"/>
      <c r="DM911" s="86"/>
      <c r="DN911" s="86"/>
      <c r="DO911" s="86"/>
      <c r="DP911" s="86"/>
      <c r="DQ911" s="86"/>
      <c r="DR911" s="86"/>
      <c r="DS911" s="86"/>
      <c r="DT911" s="86"/>
      <c r="DU911" s="86"/>
      <c r="DV911" s="86"/>
      <c r="DW911" s="86"/>
      <c r="DX911" s="86"/>
      <c r="DY911" s="86"/>
      <c r="DZ911" s="86"/>
      <c r="EA911" s="86"/>
      <c r="EB911" s="86"/>
      <c r="EC911" s="86"/>
      <c r="ED911" s="86"/>
      <c r="EE911" s="86"/>
      <c r="EF911" s="86"/>
      <c r="EG911" s="86"/>
      <c r="EH911" s="86"/>
      <c r="EI911" s="86"/>
      <c r="EJ911" s="86"/>
      <c r="EK911" s="86"/>
      <c r="EL911" s="86"/>
      <c r="EM911" s="86"/>
      <c r="EN911" s="86"/>
      <c r="EO911" s="86"/>
      <c r="EP911" s="86"/>
      <c r="EQ911" s="86"/>
      <c r="ER911" s="86"/>
      <c r="ES911" s="86"/>
      <c r="ET911" s="86"/>
      <c r="EU911" s="86"/>
      <c r="EV911" s="86"/>
      <c r="EW911" s="86"/>
      <c r="EX911" s="86"/>
      <c r="EY911" s="86"/>
      <c r="EZ911" s="86"/>
      <c r="FA911" s="86"/>
      <c r="FB911" s="86"/>
      <c r="FC911" s="86"/>
      <c r="FD911" s="86"/>
      <c r="FE911" s="86"/>
      <c r="FF911" s="86"/>
      <c r="FG911" s="86"/>
      <c r="FH911" s="86"/>
      <c r="FI911" s="86"/>
      <c r="FJ911" s="86"/>
      <c r="FK911" s="86"/>
      <c r="FL911" s="86"/>
      <c r="FM911" s="86"/>
      <c r="FN911" s="86"/>
      <c r="FO911" s="86"/>
      <c r="FP911" s="86"/>
      <c r="FQ911" s="86"/>
      <c r="FR911" s="86"/>
      <c r="FS911" s="86"/>
      <c r="FT911" s="86"/>
      <c r="FU911" s="86"/>
      <c r="FV911" s="86"/>
      <c r="FW911" s="86"/>
      <c r="FX911" s="86"/>
      <c r="FY911" s="86"/>
      <c r="FZ911" s="86"/>
      <c r="GA911" s="86"/>
      <c r="GB911" s="86"/>
      <c r="GC911" s="86"/>
      <c r="GD911" s="86"/>
      <c r="GE911" s="86"/>
      <c r="GF911" s="86"/>
      <c r="GG911" s="86"/>
      <c r="GH911" s="86"/>
      <c r="GI911" s="86"/>
      <c r="GJ911" s="86"/>
      <c r="GK911" s="86"/>
      <c r="GL911" s="86"/>
      <c r="GM911" s="86"/>
      <c r="GN911" s="86"/>
      <c r="GO911" s="86"/>
      <c r="GP911" s="86"/>
      <c r="GQ911" s="86"/>
      <c r="GR911" s="86"/>
      <c r="GS911" s="86"/>
      <c r="GT911" s="86"/>
      <c r="GU911" s="86"/>
      <c r="GV911" s="86"/>
      <c r="GW911" s="86"/>
      <c r="GX911" s="86"/>
      <c r="GY911" s="86"/>
      <c r="GZ911" s="86"/>
      <c r="HA911" s="86"/>
      <c r="HB911" s="86"/>
      <c r="HC911" s="86"/>
      <c r="HD911" s="86"/>
      <c r="HE911" s="86"/>
      <c r="HF911" s="86"/>
      <c r="HG911" s="86"/>
      <c r="HH911" s="86"/>
      <c r="HI911" s="86"/>
      <c r="HJ911" s="86"/>
      <c r="HK911" s="86"/>
      <c r="HL911" s="86"/>
      <c r="HM911" s="86"/>
      <c r="HN911" s="86"/>
      <c r="HO911" s="86"/>
      <c r="HP911" s="86"/>
      <c r="HQ911" s="86"/>
      <c r="HR911" s="86"/>
      <c r="HS911" s="86"/>
      <c r="HT911" s="86"/>
      <c r="HU911" s="86"/>
      <c r="HV911" s="86"/>
      <c r="HW911" s="86"/>
      <c r="HX911" s="86"/>
      <c r="HY911" s="86"/>
      <c r="HZ911" s="86"/>
      <c r="IA911" s="86"/>
      <c r="IB911" s="86"/>
      <c r="IC911" s="86"/>
      <c r="ID911" s="86"/>
      <c r="IE911" s="86"/>
      <c r="IF911" s="86"/>
      <c r="IG911" s="86"/>
      <c r="IH911" s="86"/>
      <c r="II911" s="86"/>
      <c r="IJ911" s="86"/>
      <c r="IK911" s="86"/>
      <c r="IL911" s="86"/>
      <c r="IM911" s="86"/>
      <c r="IN911" s="86"/>
      <c r="IO911" s="86"/>
      <c r="IP911" s="86"/>
      <c r="IQ911" s="86"/>
      <c r="IR911" s="86"/>
      <c r="IS911" s="86"/>
      <c r="IT911" s="86"/>
      <c r="IU911" s="86"/>
      <c r="IV911" s="86"/>
      <c r="IW911" s="1"/>
    </row>
    <row r="912" spans="1:257" s="330" customFormat="1" ht="12.95" customHeight="1">
      <c r="A912" s="291" t="s">
        <v>319</v>
      </c>
      <c r="B912" s="447" t="s">
        <v>1040</v>
      </c>
      <c r="C912" s="469"/>
      <c r="D912" s="472"/>
      <c r="E912" s="447" t="s">
        <v>3772</v>
      </c>
      <c r="F912" s="476">
        <v>22300017</v>
      </c>
      <c r="G912" s="64" t="s">
        <v>1632</v>
      </c>
      <c r="H912" s="489" t="s">
        <v>2116</v>
      </c>
      <c r="I912" s="447" t="s">
        <v>1132</v>
      </c>
      <c r="J912" s="447" t="s">
        <v>1132</v>
      </c>
      <c r="K912" s="301" t="s">
        <v>150</v>
      </c>
      <c r="L912" s="291"/>
      <c r="M912" s="291"/>
      <c r="N912" s="546">
        <v>100</v>
      </c>
      <c r="O912" s="291">
        <v>230000000</v>
      </c>
      <c r="P912" s="291" t="s">
        <v>953</v>
      </c>
      <c r="Q912" s="301" t="s">
        <v>151</v>
      </c>
      <c r="R912" s="301" t="s">
        <v>110</v>
      </c>
      <c r="S912" s="291">
        <v>230000000</v>
      </c>
      <c r="T912" s="291" t="s">
        <v>985</v>
      </c>
      <c r="U912" s="472"/>
      <c r="V912" s="472"/>
      <c r="W912" s="472"/>
      <c r="X912" s="472"/>
      <c r="Y912" s="291" t="s">
        <v>435</v>
      </c>
      <c r="Z912" s="291" t="s">
        <v>436</v>
      </c>
      <c r="AA912" s="301">
        <v>0</v>
      </c>
      <c r="AB912" s="301">
        <v>100</v>
      </c>
      <c r="AC912" s="301">
        <v>0</v>
      </c>
      <c r="AD912" s="472"/>
      <c r="AE912" s="295" t="s">
        <v>115</v>
      </c>
      <c r="AF912" s="472"/>
      <c r="AG912" s="472"/>
      <c r="AH912" s="603">
        <v>16346202</v>
      </c>
      <c r="AI912" s="617">
        <f t="shared" si="61"/>
        <v>18307746.240000002</v>
      </c>
      <c r="AJ912" s="625"/>
      <c r="AK912" s="625"/>
      <c r="AL912" s="625"/>
      <c r="AM912" s="638" t="s">
        <v>116</v>
      </c>
      <c r="AN912" s="452" t="s">
        <v>1136</v>
      </c>
      <c r="AO912" s="452" t="s">
        <v>1137</v>
      </c>
      <c r="AP912" s="667"/>
      <c r="AQ912" s="183"/>
      <c r="AR912" s="183"/>
      <c r="AS912" s="183"/>
      <c r="AT912" s="183"/>
      <c r="AU912" s="183"/>
      <c r="AV912" s="183"/>
      <c r="AW912" s="183"/>
      <c r="AX912" s="183"/>
      <c r="AY912" s="183"/>
      <c r="AZ912" s="181"/>
      <c r="BA912" s="86"/>
      <c r="BB912" s="86"/>
      <c r="BC912" s="50">
        <v>806</v>
      </c>
      <c r="BD912" s="86"/>
      <c r="BE912" s="86"/>
      <c r="BF912" s="86"/>
      <c r="BG912" s="86"/>
      <c r="BH912" s="86"/>
      <c r="BI912" s="86"/>
      <c r="BJ912" s="86"/>
      <c r="BK912" s="86"/>
      <c r="BL912" s="86"/>
      <c r="BM912" s="86"/>
      <c r="BN912" s="86"/>
      <c r="BO912" s="86"/>
      <c r="BP912" s="86"/>
      <c r="BQ912" s="86"/>
      <c r="BR912" s="86"/>
      <c r="BS912" s="86"/>
      <c r="BT912" s="86"/>
      <c r="BU912" s="86"/>
      <c r="BV912" s="86"/>
      <c r="BW912" s="86"/>
      <c r="BX912" s="86"/>
      <c r="BY912" s="86"/>
      <c r="BZ912" s="86"/>
      <c r="CA912" s="86"/>
      <c r="CB912" s="86"/>
      <c r="CC912" s="86"/>
      <c r="CD912" s="86"/>
      <c r="CE912" s="86"/>
      <c r="CF912" s="86"/>
      <c r="CG912" s="86"/>
      <c r="CH912" s="86"/>
      <c r="CI912" s="86"/>
      <c r="CJ912" s="86"/>
      <c r="CK912" s="86"/>
      <c r="CL912" s="86"/>
      <c r="CM912" s="86"/>
      <c r="CN912" s="86"/>
      <c r="CO912" s="86"/>
      <c r="CP912" s="86"/>
      <c r="CQ912" s="86"/>
      <c r="CR912" s="86"/>
      <c r="CS912" s="86"/>
      <c r="CT912" s="86"/>
      <c r="CU912" s="86"/>
      <c r="CV912" s="86"/>
      <c r="CW912" s="86"/>
      <c r="CX912" s="86"/>
      <c r="CY912" s="86"/>
      <c r="CZ912" s="86"/>
      <c r="DA912" s="86"/>
      <c r="DB912" s="86"/>
      <c r="DC912" s="86"/>
      <c r="DD912" s="86"/>
      <c r="DE912" s="86"/>
      <c r="DF912" s="86"/>
      <c r="DG912" s="86"/>
      <c r="DH912" s="86"/>
      <c r="DI912" s="86"/>
      <c r="DJ912" s="86"/>
      <c r="DK912" s="86"/>
      <c r="DL912" s="86"/>
      <c r="DM912" s="86"/>
      <c r="DN912" s="86"/>
      <c r="DO912" s="86"/>
      <c r="DP912" s="86"/>
      <c r="DQ912" s="86"/>
      <c r="DR912" s="86"/>
      <c r="DS912" s="86"/>
      <c r="DT912" s="86"/>
      <c r="DU912" s="86"/>
      <c r="DV912" s="86"/>
      <c r="DW912" s="86"/>
      <c r="DX912" s="86"/>
      <c r="DY912" s="86"/>
      <c r="DZ912" s="86"/>
      <c r="EA912" s="86"/>
      <c r="EB912" s="86"/>
      <c r="EC912" s="86"/>
      <c r="ED912" s="86"/>
      <c r="EE912" s="86"/>
      <c r="EF912" s="86"/>
      <c r="EG912" s="86"/>
      <c r="EH912" s="86"/>
      <c r="EI912" s="86"/>
      <c r="EJ912" s="86"/>
      <c r="EK912" s="86"/>
      <c r="EL912" s="86"/>
      <c r="EM912" s="86"/>
      <c r="EN912" s="86"/>
      <c r="EO912" s="86"/>
      <c r="EP912" s="86"/>
      <c r="EQ912" s="86"/>
      <c r="ER912" s="86"/>
      <c r="ES912" s="86"/>
      <c r="ET912" s="86"/>
      <c r="EU912" s="86"/>
      <c r="EV912" s="86"/>
      <c r="EW912" s="86"/>
      <c r="EX912" s="86"/>
      <c r="EY912" s="86"/>
      <c r="EZ912" s="86"/>
      <c r="FA912" s="86"/>
      <c r="FB912" s="86"/>
      <c r="FC912" s="86"/>
      <c r="FD912" s="86"/>
      <c r="FE912" s="86"/>
      <c r="FF912" s="86"/>
      <c r="FG912" s="86"/>
      <c r="FH912" s="86"/>
      <c r="FI912" s="86"/>
      <c r="FJ912" s="86"/>
      <c r="FK912" s="86"/>
      <c r="FL912" s="86"/>
      <c r="FM912" s="86"/>
      <c r="FN912" s="86"/>
      <c r="FO912" s="86"/>
      <c r="FP912" s="86"/>
      <c r="FQ912" s="86"/>
      <c r="FR912" s="86"/>
      <c r="FS912" s="86"/>
      <c r="FT912" s="86"/>
      <c r="FU912" s="86"/>
      <c r="FV912" s="86"/>
      <c r="FW912" s="86"/>
      <c r="FX912" s="86"/>
      <c r="FY912" s="86"/>
      <c r="FZ912" s="86"/>
      <c r="GA912" s="86"/>
      <c r="GB912" s="86"/>
      <c r="GC912" s="86"/>
      <c r="GD912" s="86"/>
      <c r="GE912" s="86"/>
      <c r="GF912" s="86"/>
      <c r="GG912" s="86"/>
      <c r="GH912" s="86"/>
      <c r="GI912" s="86"/>
      <c r="GJ912" s="86"/>
      <c r="GK912" s="86"/>
      <c r="GL912" s="86"/>
      <c r="GM912" s="86"/>
      <c r="GN912" s="86"/>
      <c r="GO912" s="86"/>
      <c r="GP912" s="86"/>
      <c r="GQ912" s="86"/>
      <c r="GR912" s="86"/>
      <c r="GS912" s="86"/>
      <c r="GT912" s="86"/>
      <c r="GU912" s="86"/>
      <c r="GV912" s="86"/>
      <c r="GW912" s="86"/>
      <c r="GX912" s="86"/>
      <c r="GY912" s="86"/>
      <c r="GZ912" s="86"/>
      <c r="HA912" s="86"/>
      <c r="HB912" s="86"/>
      <c r="HC912" s="86"/>
      <c r="HD912" s="86"/>
      <c r="HE912" s="86"/>
      <c r="HF912" s="86"/>
      <c r="HG912" s="86"/>
      <c r="HH912" s="86"/>
      <c r="HI912" s="86"/>
      <c r="HJ912" s="86"/>
      <c r="HK912" s="86"/>
      <c r="HL912" s="86"/>
      <c r="HM912" s="86"/>
      <c r="HN912" s="86"/>
      <c r="HO912" s="86"/>
      <c r="HP912" s="86"/>
      <c r="HQ912" s="86"/>
      <c r="HR912" s="86"/>
      <c r="HS912" s="86"/>
      <c r="HT912" s="86"/>
      <c r="HU912" s="86"/>
      <c r="HV912" s="86"/>
      <c r="HW912" s="86"/>
      <c r="HX912" s="86"/>
      <c r="HY912" s="86"/>
      <c r="HZ912" s="86"/>
      <c r="IA912" s="86"/>
      <c r="IB912" s="86"/>
      <c r="IC912" s="86"/>
      <c r="ID912" s="86"/>
      <c r="IE912" s="86"/>
      <c r="IF912" s="86"/>
      <c r="IG912" s="86"/>
      <c r="IH912" s="86"/>
      <c r="II912" s="86"/>
      <c r="IJ912" s="86"/>
      <c r="IK912" s="86"/>
      <c r="IL912" s="86"/>
      <c r="IM912" s="86"/>
      <c r="IN912" s="86"/>
      <c r="IO912" s="86"/>
      <c r="IP912" s="86"/>
      <c r="IQ912" s="86"/>
      <c r="IR912" s="86"/>
      <c r="IS912" s="86"/>
      <c r="IT912" s="86"/>
      <c r="IU912" s="86"/>
      <c r="IV912" s="86"/>
      <c r="IW912" s="1"/>
    </row>
    <row r="913" spans="1:257" s="330" customFormat="1" ht="12.95" customHeight="1">
      <c r="A913" s="291" t="s">
        <v>319</v>
      </c>
      <c r="B913" s="447" t="s">
        <v>1040</v>
      </c>
      <c r="C913" s="469"/>
      <c r="D913" s="472"/>
      <c r="E913" s="447" t="s">
        <v>3773</v>
      </c>
      <c r="F913" s="476">
        <v>22300018</v>
      </c>
      <c r="G913" s="64" t="s">
        <v>1633</v>
      </c>
      <c r="H913" s="489" t="s">
        <v>2116</v>
      </c>
      <c r="I913" s="447" t="s">
        <v>1132</v>
      </c>
      <c r="J913" s="447" t="s">
        <v>1132</v>
      </c>
      <c r="K913" s="301" t="s">
        <v>150</v>
      </c>
      <c r="L913" s="291"/>
      <c r="M913" s="291"/>
      <c r="N913" s="546">
        <v>100</v>
      </c>
      <c r="O913" s="291">
        <v>230000000</v>
      </c>
      <c r="P913" s="291" t="s">
        <v>953</v>
      </c>
      <c r="Q913" s="301" t="s">
        <v>151</v>
      </c>
      <c r="R913" s="301" t="s">
        <v>110</v>
      </c>
      <c r="S913" s="291">
        <v>230000000</v>
      </c>
      <c r="T913" s="291" t="s">
        <v>954</v>
      </c>
      <c r="U913" s="472"/>
      <c r="V913" s="472"/>
      <c r="W913" s="472"/>
      <c r="X913" s="472"/>
      <c r="Y913" s="291" t="s">
        <v>435</v>
      </c>
      <c r="Z913" s="291" t="s">
        <v>436</v>
      </c>
      <c r="AA913" s="301">
        <v>0</v>
      </c>
      <c r="AB913" s="301">
        <v>100</v>
      </c>
      <c r="AC913" s="301">
        <v>0</v>
      </c>
      <c r="AD913" s="472"/>
      <c r="AE913" s="295" t="s">
        <v>115</v>
      </c>
      <c r="AF913" s="472"/>
      <c r="AG913" s="472"/>
      <c r="AH913" s="603">
        <v>90269791.700000003</v>
      </c>
      <c r="AI913" s="617">
        <f t="shared" si="61"/>
        <v>101102166.70400001</v>
      </c>
      <c r="AJ913" s="625"/>
      <c r="AK913" s="625"/>
      <c r="AL913" s="625"/>
      <c r="AM913" s="638" t="s">
        <v>116</v>
      </c>
      <c r="AN913" s="447" t="s">
        <v>1138</v>
      </c>
      <c r="AO913" s="447" t="s">
        <v>1139</v>
      </c>
      <c r="AP913" s="667"/>
      <c r="AQ913" s="183"/>
      <c r="AR913" s="183"/>
      <c r="AS913" s="183"/>
      <c r="AT913" s="183"/>
      <c r="AU913" s="183"/>
      <c r="AV913" s="183"/>
      <c r="AW913" s="183"/>
      <c r="AX913" s="183"/>
      <c r="AY913" s="183"/>
      <c r="AZ913" s="181"/>
      <c r="BA913" s="86"/>
      <c r="BB913" s="86"/>
      <c r="BC913" s="50">
        <v>807</v>
      </c>
      <c r="BD913" s="86"/>
      <c r="BE913" s="86"/>
      <c r="BF913" s="86"/>
      <c r="BG913" s="86"/>
      <c r="BH913" s="86"/>
      <c r="BI913" s="86"/>
      <c r="BJ913" s="86"/>
      <c r="BK913" s="86"/>
      <c r="BL913" s="86"/>
      <c r="BM913" s="86"/>
      <c r="BN913" s="86"/>
      <c r="BO913" s="86"/>
      <c r="BP913" s="86"/>
      <c r="BQ913" s="86"/>
      <c r="BR913" s="86"/>
      <c r="BS913" s="86"/>
      <c r="BT913" s="86"/>
      <c r="BU913" s="86"/>
      <c r="BV913" s="86"/>
      <c r="BW913" s="86"/>
      <c r="BX913" s="86"/>
      <c r="BY913" s="86"/>
      <c r="BZ913" s="86"/>
      <c r="CA913" s="86"/>
      <c r="CB913" s="86"/>
      <c r="CC913" s="86"/>
      <c r="CD913" s="86"/>
      <c r="CE913" s="86"/>
      <c r="CF913" s="86"/>
      <c r="CG913" s="86"/>
      <c r="CH913" s="86"/>
      <c r="CI913" s="86"/>
      <c r="CJ913" s="86"/>
      <c r="CK913" s="86"/>
      <c r="CL913" s="86"/>
      <c r="CM913" s="86"/>
      <c r="CN913" s="86"/>
      <c r="CO913" s="86"/>
      <c r="CP913" s="86"/>
      <c r="CQ913" s="86"/>
      <c r="CR913" s="86"/>
      <c r="CS913" s="86"/>
      <c r="CT913" s="86"/>
      <c r="CU913" s="86"/>
      <c r="CV913" s="86"/>
      <c r="CW913" s="86"/>
      <c r="CX913" s="86"/>
      <c r="CY913" s="86"/>
      <c r="CZ913" s="86"/>
      <c r="DA913" s="86"/>
      <c r="DB913" s="86"/>
      <c r="DC913" s="86"/>
      <c r="DD913" s="86"/>
      <c r="DE913" s="86"/>
      <c r="DF913" s="86"/>
      <c r="DG913" s="86"/>
      <c r="DH913" s="86"/>
      <c r="DI913" s="86"/>
      <c r="DJ913" s="86"/>
      <c r="DK913" s="86"/>
      <c r="DL913" s="86"/>
      <c r="DM913" s="86"/>
      <c r="DN913" s="86"/>
      <c r="DO913" s="86"/>
      <c r="DP913" s="86"/>
      <c r="DQ913" s="86"/>
      <c r="DR913" s="86"/>
      <c r="DS913" s="86"/>
      <c r="DT913" s="86"/>
      <c r="DU913" s="86"/>
      <c r="DV913" s="86"/>
      <c r="DW913" s="86"/>
      <c r="DX913" s="86"/>
      <c r="DY913" s="86"/>
      <c r="DZ913" s="86"/>
      <c r="EA913" s="86"/>
      <c r="EB913" s="86"/>
      <c r="EC913" s="86"/>
      <c r="ED913" s="86"/>
      <c r="EE913" s="86"/>
      <c r="EF913" s="86"/>
      <c r="EG913" s="86"/>
      <c r="EH913" s="86"/>
      <c r="EI913" s="86"/>
      <c r="EJ913" s="86"/>
      <c r="EK913" s="86"/>
      <c r="EL913" s="86"/>
      <c r="EM913" s="86"/>
      <c r="EN913" s="86"/>
      <c r="EO913" s="86"/>
      <c r="EP913" s="86"/>
      <c r="EQ913" s="86"/>
      <c r="ER913" s="86"/>
      <c r="ES913" s="86"/>
      <c r="ET913" s="86"/>
      <c r="EU913" s="86"/>
      <c r="EV913" s="86"/>
      <c r="EW913" s="86"/>
      <c r="EX913" s="86"/>
      <c r="EY913" s="86"/>
      <c r="EZ913" s="86"/>
      <c r="FA913" s="86"/>
      <c r="FB913" s="86"/>
      <c r="FC913" s="86"/>
      <c r="FD913" s="86"/>
      <c r="FE913" s="86"/>
      <c r="FF913" s="86"/>
      <c r="FG913" s="86"/>
      <c r="FH913" s="86"/>
      <c r="FI913" s="86"/>
      <c r="FJ913" s="86"/>
      <c r="FK913" s="86"/>
      <c r="FL913" s="86"/>
      <c r="FM913" s="86"/>
      <c r="FN913" s="86"/>
      <c r="FO913" s="86"/>
      <c r="FP913" s="86"/>
      <c r="FQ913" s="86"/>
      <c r="FR913" s="86"/>
      <c r="FS913" s="86"/>
      <c r="FT913" s="86"/>
      <c r="FU913" s="86"/>
      <c r="FV913" s="86"/>
      <c r="FW913" s="86"/>
      <c r="FX913" s="86"/>
      <c r="FY913" s="86"/>
      <c r="FZ913" s="86"/>
      <c r="GA913" s="86"/>
      <c r="GB913" s="86"/>
      <c r="GC913" s="86"/>
      <c r="GD913" s="86"/>
      <c r="GE913" s="86"/>
      <c r="GF913" s="86"/>
      <c r="GG913" s="86"/>
      <c r="GH913" s="86"/>
      <c r="GI913" s="86"/>
      <c r="GJ913" s="86"/>
      <c r="GK913" s="86"/>
      <c r="GL913" s="86"/>
      <c r="GM913" s="86"/>
      <c r="GN913" s="86"/>
      <c r="GO913" s="86"/>
      <c r="GP913" s="86"/>
      <c r="GQ913" s="86"/>
      <c r="GR913" s="86"/>
      <c r="GS913" s="86"/>
      <c r="GT913" s="86"/>
      <c r="GU913" s="86"/>
      <c r="GV913" s="86"/>
      <c r="GW913" s="86"/>
      <c r="GX913" s="86"/>
      <c r="GY913" s="86"/>
      <c r="GZ913" s="86"/>
      <c r="HA913" s="86"/>
      <c r="HB913" s="86"/>
      <c r="HC913" s="86"/>
      <c r="HD913" s="86"/>
      <c r="HE913" s="86"/>
      <c r="HF913" s="86"/>
      <c r="HG913" s="86"/>
      <c r="HH913" s="86"/>
      <c r="HI913" s="86"/>
      <c r="HJ913" s="86"/>
      <c r="HK913" s="86"/>
      <c r="HL913" s="86"/>
      <c r="HM913" s="86"/>
      <c r="HN913" s="86"/>
      <c r="HO913" s="86"/>
      <c r="HP913" s="86"/>
      <c r="HQ913" s="86"/>
      <c r="HR913" s="86"/>
      <c r="HS913" s="86"/>
      <c r="HT913" s="86"/>
      <c r="HU913" s="86"/>
      <c r="HV913" s="86"/>
      <c r="HW913" s="86"/>
      <c r="HX913" s="86"/>
      <c r="HY913" s="86"/>
      <c r="HZ913" s="86"/>
      <c r="IA913" s="86"/>
      <c r="IB913" s="86"/>
      <c r="IC913" s="86"/>
      <c r="ID913" s="86"/>
      <c r="IE913" s="86"/>
      <c r="IF913" s="86"/>
      <c r="IG913" s="86"/>
      <c r="IH913" s="86"/>
      <c r="II913" s="86"/>
      <c r="IJ913" s="86"/>
      <c r="IK913" s="86"/>
      <c r="IL913" s="86"/>
      <c r="IM913" s="86"/>
      <c r="IN913" s="86"/>
      <c r="IO913" s="86"/>
      <c r="IP913" s="86"/>
      <c r="IQ913" s="86"/>
      <c r="IR913" s="86"/>
      <c r="IS913" s="86"/>
      <c r="IT913" s="86"/>
      <c r="IU913" s="86"/>
      <c r="IV913" s="86"/>
      <c r="IW913" s="1"/>
    </row>
    <row r="914" spans="1:257" s="330" customFormat="1" ht="12.95" customHeight="1">
      <c r="A914" s="291" t="s">
        <v>319</v>
      </c>
      <c r="B914" s="447" t="s">
        <v>1040</v>
      </c>
      <c r="C914" s="469"/>
      <c r="D914" s="472"/>
      <c r="E914" s="447" t="s">
        <v>1630</v>
      </c>
      <c r="F914" s="476">
        <v>22300019</v>
      </c>
      <c r="G914" s="64" t="s">
        <v>1634</v>
      </c>
      <c r="H914" s="489" t="s">
        <v>2117</v>
      </c>
      <c r="I914" s="447" t="s">
        <v>1140</v>
      </c>
      <c r="J914" s="447" t="s">
        <v>1141</v>
      </c>
      <c r="K914" s="301" t="s">
        <v>150</v>
      </c>
      <c r="L914" s="291"/>
      <c r="M914" s="291"/>
      <c r="N914" s="546">
        <v>100</v>
      </c>
      <c r="O914" s="291">
        <v>230000000</v>
      </c>
      <c r="P914" s="291" t="s">
        <v>953</v>
      </c>
      <c r="Q914" s="301" t="s">
        <v>109</v>
      </c>
      <c r="R914" s="301" t="s">
        <v>110</v>
      </c>
      <c r="S914" s="291">
        <v>230000000</v>
      </c>
      <c r="T914" s="291" t="s">
        <v>999</v>
      </c>
      <c r="U914" s="472"/>
      <c r="V914" s="472"/>
      <c r="W914" s="472"/>
      <c r="X914" s="472"/>
      <c r="Y914" s="291" t="s">
        <v>435</v>
      </c>
      <c r="Z914" s="291" t="s">
        <v>436</v>
      </c>
      <c r="AA914" s="301" t="s">
        <v>106</v>
      </c>
      <c r="AB914" s="301" t="s">
        <v>316</v>
      </c>
      <c r="AC914" s="301" t="s">
        <v>106</v>
      </c>
      <c r="AD914" s="472"/>
      <c r="AE914" s="295" t="s">
        <v>115</v>
      </c>
      <c r="AF914" s="472"/>
      <c r="AG914" s="472"/>
      <c r="AH914" s="603">
        <v>51889760</v>
      </c>
      <c r="AI914" s="617">
        <f t="shared" si="61"/>
        <v>58116531.200000003</v>
      </c>
      <c r="AJ914" s="625"/>
      <c r="AK914" s="625"/>
      <c r="AL914" s="625"/>
      <c r="AM914" s="638" t="s">
        <v>116</v>
      </c>
      <c r="AN914" s="447" t="s">
        <v>1142</v>
      </c>
      <c r="AO914" s="447" t="s">
        <v>1143</v>
      </c>
      <c r="AP914" s="667"/>
      <c r="AQ914" s="183"/>
      <c r="AR914" s="183"/>
      <c r="AS914" s="183"/>
      <c r="AT914" s="183"/>
      <c r="AU914" s="183"/>
      <c r="AV914" s="183"/>
      <c r="AW914" s="183"/>
      <c r="AX914" s="183"/>
      <c r="AY914" s="183"/>
      <c r="AZ914" s="181"/>
      <c r="BA914" s="86"/>
      <c r="BB914" s="86"/>
      <c r="BC914" s="50">
        <v>808</v>
      </c>
      <c r="BD914" s="86"/>
      <c r="BE914" s="86"/>
      <c r="BF914" s="86"/>
      <c r="BG914" s="86"/>
      <c r="BH914" s="86"/>
      <c r="BI914" s="86"/>
      <c r="BJ914" s="86"/>
      <c r="BK914" s="86"/>
      <c r="BL914" s="86"/>
      <c r="BM914" s="86"/>
      <c r="BN914" s="86"/>
      <c r="BO914" s="86"/>
      <c r="BP914" s="86"/>
      <c r="BQ914" s="86"/>
      <c r="BR914" s="86"/>
      <c r="BS914" s="86"/>
      <c r="BT914" s="86"/>
      <c r="BU914" s="86"/>
      <c r="BV914" s="86"/>
      <c r="BW914" s="86"/>
      <c r="BX914" s="86"/>
      <c r="BY914" s="86"/>
      <c r="BZ914" s="86"/>
      <c r="CA914" s="86"/>
      <c r="CB914" s="86"/>
      <c r="CC914" s="86"/>
      <c r="CD914" s="86"/>
      <c r="CE914" s="86"/>
      <c r="CF914" s="86"/>
      <c r="CG914" s="86"/>
      <c r="CH914" s="86"/>
      <c r="CI914" s="86"/>
      <c r="CJ914" s="86"/>
      <c r="CK914" s="86"/>
      <c r="CL914" s="86"/>
      <c r="CM914" s="86"/>
      <c r="CN914" s="86"/>
      <c r="CO914" s="86"/>
      <c r="CP914" s="86"/>
      <c r="CQ914" s="86"/>
      <c r="CR914" s="86"/>
      <c r="CS914" s="86"/>
      <c r="CT914" s="86"/>
      <c r="CU914" s="86"/>
      <c r="CV914" s="86"/>
      <c r="CW914" s="86"/>
      <c r="CX914" s="86"/>
      <c r="CY914" s="86"/>
      <c r="CZ914" s="86"/>
      <c r="DA914" s="86"/>
      <c r="DB914" s="86"/>
      <c r="DC914" s="86"/>
      <c r="DD914" s="86"/>
      <c r="DE914" s="86"/>
      <c r="DF914" s="86"/>
      <c r="DG914" s="86"/>
      <c r="DH914" s="86"/>
      <c r="DI914" s="86"/>
      <c r="DJ914" s="86"/>
      <c r="DK914" s="86"/>
      <c r="DL914" s="86"/>
      <c r="DM914" s="86"/>
      <c r="DN914" s="86"/>
      <c r="DO914" s="86"/>
      <c r="DP914" s="86"/>
      <c r="DQ914" s="86"/>
      <c r="DR914" s="86"/>
      <c r="DS914" s="86"/>
      <c r="DT914" s="86"/>
      <c r="DU914" s="86"/>
      <c r="DV914" s="86"/>
      <c r="DW914" s="86"/>
      <c r="DX914" s="86"/>
      <c r="DY914" s="86"/>
      <c r="DZ914" s="86"/>
      <c r="EA914" s="86"/>
      <c r="EB914" s="86"/>
      <c r="EC914" s="86"/>
      <c r="ED914" s="86"/>
      <c r="EE914" s="86"/>
      <c r="EF914" s="86"/>
      <c r="EG914" s="86"/>
      <c r="EH914" s="86"/>
      <c r="EI914" s="86"/>
      <c r="EJ914" s="86"/>
      <c r="EK914" s="86"/>
      <c r="EL914" s="86"/>
      <c r="EM914" s="86"/>
      <c r="EN914" s="86"/>
      <c r="EO914" s="86"/>
      <c r="EP914" s="86"/>
      <c r="EQ914" s="86"/>
      <c r="ER914" s="86"/>
      <c r="ES914" s="86"/>
      <c r="ET914" s="86"/>
      <c r="EU914" s="86"/>
      <c r="EV914" s="86"/>
      <c r="EW914" s="86"/>
      <c r="EX914" s="86"/>
      <c r="EY914" s="86"/>
      <c r="EZ914" s="86"/>
      <c r="FA914" s="86"/>
      <c r="FB914" s="86"/>
      <c r="FC914" s="86"/>
      <c r="FD914" s="86"/>
      <c r="FE914" s="86"/>
      <c r="FF914" s="86"/>
      <c r="FG914" s="86"/>
      <c r="FH914" s="86"/>
      <c r="FI914" s="86"/>
      <c r="FJ914" s="86"/>
      <c r="FK914" s="86"/>
      <c r="FL914" s="86"/>
      <c r="FM914" s="86"/>
      <c r="FN914" s="86"/>
      <c r="FO914" s="86"/>
      <c r="FP914" s="86"/>
      <c r="FQ914" s="86"/>
      <c r="FR914" s="86"/>
      <c r="FS914" s="86"/>
      <c r="FT914" s="86"/>
      <c r="FU914" s="86"/>
      <c r="FV914" s="86"/>
      <c r="FW914" s="86"/>
      <c r="FX914" s="86"/>
      <c r="FY914" s="86"/>
      <c r="FZ914" s="86"/>
      <c r="GA914" s="86"/>
      <c r="GB914" s="86"/>
      <c r="GC914" s="86"/>
      <c r="GD914" s="86"/>
      <c r="GE914" s="86"/>
      <c r="GF914" s="86"/>
      <c r="GG914" s="86"/>
      <c r="GH914" s="86"/>
      <c r="GI914" s="86"/>
      <c r="GJ914" s="86"/>
      <c r="GK914" s="86"/>
      <c r="GL914" s="86"/>
      <c r="GM914" s="86"/>
      <c r="GN914" s="86"/>
      <c r="GO914" s="86"/>
      <c r="GP914" s="86"/>
      <c r="GQ914" s="86"/>
      <c r="GR914" s="86"/>
      <c r="GS914" s="86"/>
      <c r="GT914" s="86"/>
      <c r="GU914" s="86"/>
      <c r="GV914" s="86"/>
      <c r="GW914" s="86"/>
      <c r="GX914" s="86"/>
      <c r="GY914" s="86"/>
      <c r="GZ914" s="86"/>
      <c r="HA914" s="86"/>
      <c r="HB914" s="86"/>
      <c r="HC914" s="86"/>
      <c r="HD914" s="86"/>
      <c r="HE914" s="86"/>
      <c r="HF914" s="86"/>
      <c r="HG914" s="86"/>
      <c r="HH914" s="86"/>
      <c r="HI914" s="86"/>
      <c r="HJ914" s="86"/>
      <c r="HK914" s="86"/>
      <c r="HL914" s="86"/>
      <c r="HM914" s="86"/>
      <c r="HN914" s="86"/>
      <c r="HO914" s="86"/>
      <c r="HP914" s="86"/>
      <c r="HQ914" s="86"/>
      <c r="HR914" s="86"/>
      <c r="HS914" s="86"/>
      <c r="HT914" s="86"/>
      <c r="HU914" s="86"/>
      <c r="HV914" s="86"/>
      <c r="HW914" s="86"/>
      <c r="HX914" s="86"/>
      <c r="HY914" s="86"/>
      <c r="HZ914" s="86"/>
      <c r="IA914" s="86"/>
      <c r="IB914" s="86"/>
      <c r="IC914" s="86"/>
      <c r="ID914" s="86"/>
      <c r="IE914" s="86"/>
      <c r="IF914" s="86"/>
      <c r="IG914" s="86"/>
      <c r="IH914" s="86"/>
      <c r="II914" s="86"/>
      <c r="IJ914" s="86"/>
      <c r="IK914" s="86"/>
      <c r="IL914" s="86"/>
      <c r="IM914" s="86"/>
      <c r="IN914" s="86"/>
      <c r="IO914" s="86"/>
      <c r="IP914" s="86"/>
      <c r="IQ914" s="86"/>
      <c r="IR914" s="86"/>
      <c r="IS914" s="86"/>
      <c r="IT914" s="86"/>
      <c r="IU914" s="86"/>
      <c r="IV914" s="86"/>
      <c r="IW914" s="1"/>
    </row>
    <row r="915" spans="1:257" s="330" customFormat="1" ht="12.95" customHeight="1">
      <c r="A915" s="291" t="s">
        <v>1144</v>
      </c>
      <c r="B915" s="447"/>
      <c r="C915" s="295"/>
      <c r="D915" s="295"/>
      <c r="E915" s="295" t="s">
        <v>1641</v>
      </c>
      <c r="F915" s="476">
        <v>22300020</v>
      </c>
      <c r="G915" s="64" t="s">
        <v>1635</v>
      </c>
      <c r="H915" s="489" t="s">
        <v>2118</v>
      </c>
      <c r="I915" s="295" t="s">
        <v>1145</v>
      </c>
      <c r="J915" s="295" t="s">
        <v>1146</v>
      </c>
      <c r="K915" s="301" t="s">
        <v>1147</v>
      </c>
      <c r="L915" s="295" t="s">
        <v>1148</v>
      </c>
      <c r="M915" s="539"/>
      <c r="N915" s="301">
        <v>100</v>
      </c>
      <c r="O915" s="551">
        <v>230000000</v>
      </c>
      <c r="P915" s="291" t="s">
        <v>953</v>
      </c>
      <c r="Q915" s="301" t="s">
        <v>1094</v>
      </c>
      <c r="R915" s="301" t="s">
        <v>110</v>
      </c>
      <c r="S915" s="559">
        <v>230000000</v>
      </c>
      <c r="T915" s="291" t="s">
        <v>954</v>
      </c>
      <c r="U915" s="539"/>
      <c r="V915" s="539"/>
      <c r="W915" s="539"/>
      <c r="X915" s="539"/>
      <c r="Y915" s="291" t="s">
        <v>435</v>
      </c>
      <c r="Z915" s="291" t="s">
        <v>436</v>
      </c>
      <c r="AA915" s="546">
        <v>0</v>
      </c>
      <c r="AB915" s="546">
        <v>100</v>
      </c>
      <c r="AC915" s="546">
        <v>0</v>
      </c>
      <c r="AD915" s="539"/>
      <c r="AE915" s="295" t="s">
        <v>115</v>
      </c>
      <c r="AF915" s="596"/>
      <c r="AG915" s="596"/>
      <c r="AH915" s="606">
        <v>6137956</v>
      </c>
      <c r="AI915" s="617">
        <f t="shared" si="61"/>
        <v>6874510.7200000007</v>
      </c>
      <c r="AJ915" s="627"/>
      <c r="AK915" s="627"/>
      <c r="AL915" s="627"/>
      <c r="AM915" s="638" t="s">
        <v>116</v>
      </c>
      <c r="AN915" s="291" t="s">
        <v>1149</v>
      </c>
      <c r="AO915" s="447" t="s">
        <v>1150</v>
      </c>
      <c r="AP915" s="670"/>
      <c r="AQ915" s="91"/>
      <c r="AR915" s="91"/>
      <c r="AS915" s="91"/>
      <c r="AT915" s="91"/>
      <c r="AU915" s="91"/>
      <c r="AV915" s="91"/>
      <c r="AW915" s="91"/>
      <c r="AX915" s="91"/>
      <c r="AY915" s="91"/>
      <c r="AZ915" s="181"/>
      <c r="BA915" s="86"/>
      <c r="BB915" s="86"/>
      <c r="BC915" s="50">
        <v>809</v>
      </c>
      <c r="BD915" s="86"/>
      <c r="BE915" s="86"/>
      <c r="BF915" s="86"/>
      <c r="BG915" s="86"/>
      <c r="BH915" s="86"/>
      <c r="BI915" s="86"/>
      <c r="BJ915" s="86"/>
      <c r="BK915" s="86"/>
      <c r="BL915" s="86"/>
      <c r="BM915" s="86"/>
      <c r="BN915" s="86"/>
      <c r="BO915" s="86"/>
      <c r="BP915" s="86"/>
      <c r="BQ915" s="86"/>
      <c r="BR915" s="86"/>
      <c r="BS915" s="86"/>
      <c r="BT915" s="86"/>
      <c r="BU915" s="86"/>
      <c r="BV915" s="86"/>
      <c r="BW915" s="86"/>
      <c r="BX915" s="86"/>
      <c r="BY915" s="86"/>
      <c r="BZ915" s="86"/>
      <c r="CA915" s="86"/>
      <c r="CB915" s="86"/>
      <c r="CC915" s="86"/>
      <c r="CD915" s="86"/>
      <c r="CE915" s="86"/>
      <c r="CF915" s="86"/>
      <c r="CG915" s="86"/>
      <c r="CH915" s="86"/>
      <c r="CI915" s="86"/>
      <c r="CJ915" s="86"/>
      <c r="CK915" s="86"/>
      <c r="CL915" s="86"/>
      <c r="CM915" s="86"/>
      <c r="CN915" s="86"/>
      <c r="CO915" s="86"/>
      <c r="CP915" s="86"/>
      <c r="CQ915" s="86"/>
      <c r="CR915" s="86"/>
      <c r="CS915" s="86"/>
      <c r="CT915" s="86"/>
      <c r="CU915" s="86"/>
      <c r="CV915" s="86"/>
      <c r="CW915" s="86"/>
      <c r="CX915" s="86"/>
      <c r="CY915" s="86"/>
      <c r="CZ915" s="86"/>
      <c r="DA915" s="86"/>
      <c r="DB915" s="86"/>
      <c r="DC915" s="86"/>
      <c r="DD915" s="86"/>
      <c r="DE915" s="86"/>
      <c r="DF915" s="86"/>
      <c r="DG915" s="86"/>
      <c r="DH915" s="86"/>
      <c r="DI915" s="86"/>
      <c r="DJ915" s="86"/>
      <c r="DK915" s="86"/>
      <c r="DL915" s="86"/>
      <c r="DM915" s="86"/>
      <c r="DN915" s="86"/>
      <c r="DO915" s="86"/>
      <c r="DP915" s="86"/>
      <c r="DQ915" s="86"/>
      <c r="DR915" s="86"/>
      <c r="DS915" s="86"/>
      <c r="DT915" s="86"/>
      <c r="DU915" s="86"/>
      <c r="DV915" s="86"/>
      <c r="DW915" s="86"/>
      <c r="DX915" s="86"/>
      <c r="DY915" s="86"/>
      <c r="DZ915" s="86"/>
      <c r="EA915" s="86"/>
      <c r="EB915" s="86"/>
      <c r="EC915" s="86"/>
      <c r="ED915" s="86"/>
      <c r="EE915" s="86"/>
      <c r="EF915" s="86"/>
      <c r="EG915" s="86"/>
      <c r="EH915" s="86"/>
      <c r="EI915" s="86"/>
      <c r="EJ915" s="86"/>
      <c r="EK915" s="86"/>
      <c r="EL915" s="86"/>
      <c r="EM915" s="86"/>
      <c r="EN915" s="86"/>
      <c r="EO915" s="86"/>
      <c r="EP915" s="86"/>
      <c r="EQ915" s="86"/>
      <c r="ER915" s="86"/>
      <c r="ES915" s="86"/>
      <c r="ET915" s="86"/>
      <c r="EU915" s="86"/>
      <c r="EV915" s="86"/>
      <c r="EW915" s="86"/>
      <c r="EX915" s="86"/>
      <c r="EY915" s="86"/>
      <c r="EZ915" s="86"/>
      <c r="FA915" s="86"/>
      <c r="FB915" s="86"/>
      <c r="FC915" s="86"/>
      <c r="FD915" s="86"/>
      <c r="FE915" s="86"/>
      <c r="FF915" s="86"/>
      <c r="FG915" s="86"/>
      <c r="FH915" s="86"/>
      <c r="FI915" s="86"/>
      <c r="FJ915" s="86"/>
      <c r="FK915" s="86"/>
      <c r="FL915" s="86"/>
      <c r="FM915" s="86"/>
      <c r="FN915" s="86"/>
      <c r="FO915" s="86"/>
      <c r="FP915" s="86"/>
      <c r="FQ915" s="86"/>
      <c r="FR915" s="86"/>
      <c r="FS915" s="86"/>
      <c r="FT915" s="86"/>
      <c r="FU915" s="86"/>
      <c r="FV915" s="86"/>
      <c r="FW915" s="86"/>
      <c r="FX915" s="86"/>
      <c r="FY915" s="86"/>
      <c r="FZ915" s="86"/>
      <c r="GA915" s="86"/>
      <c r="GB915" s="86"/>
      <c r="GC915" s="86"/>
      <c r="GD915" s="86"/>
      <c r="GE915" s="86"/>
      <c r="GF915" s="86"/>
      <c r="GG915" s="86"/>
      <c r="GH915" s="86"/>
      <c r="GI915" s="86"/>
      <c r="GJ915" s="86"/>
      <c r="GK915" s="86"/>
      <c r="GL915" s="86"/>
      <c r="GM915" s="86"/>
      <c r="GN915" s="86"/>
      <c r="GO915" s="86"/>
      <c r="GP915" s="86"/>
      <c r="GQ915" s="86"/>
      <c r="GR915" s="86"/>
      <c r="GS915" s="86"/>
      <c r="GT915" s="86"/>
      <c r="GU915" s="86"/>
      <c r="GV915" s="86"/>
      <c r="GW915" s="86"/>
      <c r="GX915" s="86"/>
      <c r="GY915" s="86"/>
      <c r="GZ915" s="86"/>
      <c r="HA915" s="86"/>
      <c r="HB915" s="86"/>
      <c r="HC915" s="86"/>
      <c r="HD915" s="86"/>
      <c r="HE915" s="86"/>
      <c r="HF915" s="86"/>
      <c r="HG915" s="86"/>
      <c r="HH915" s="86"/>
      <c r="HI915" s="86"/>
      <c r="HJ915" s="86"/>
      <c r="HK915" s="86"/>
      <c r="HL915" s="86"/>
      <c r="HM915" s="86"/>
      <c r="HN915" s="86"/>
      <c r="HO915" s="86"/>
      <c r="HP915" s="86"/>
      <c r="HQ915" s="86"/>
      <c r="HR915" s="86"/>
      <c r="HS915" s="86"/>
      <c r="HT915" s="86"/>
      <c r="HU915" s="86"/>
      <c r="HV915" s="86"/>
      <c r="HW915" s="86"/>
      <c r="HX915" s="86"/>
      <c r="HY915" s="86"/>
      <c r="HZ915" s="86"/>
      <c r="IA915" s="86"/>
      <c r="IB915" s="86"/>
      <c r="IC915" s="86"/>
      <c r="ID915" s="86"/>
      <c r="IE915" s="86"/>
      <c r="IF915" s="86"/>
      <c r="IG915" s="86"/>
      <c r="IH915" s="86"/>
      <c r="II915" s="86"/>
      <c r="IJ915" s="86"/>
      <c r="IK915" s="86"/>
      <c r="IL915" s="86"/>
      <c r="IM915" s="86"/>
      <c r="IN915" s="86"/>
      <c r="IO915" s="86"/>
      <c r="IP915" s="86"/>
      <c r="IQ915" s="86"/>
      <c r="IR915" s="86"/>
      <c r="IS915" s="86"/>
      <c r="IT915" s="86"/>
      <c r="IU915" s="86"/>
      <c r="IV915" s="86"/>
      <c r="IW915" s="1"/>
    </row>
    <row r="916" spans="1:257" s="330" customFormat="1" ht="12.95" customHeight="1">
      <c r="A916" s="452" t="s">
        <v>1175</v>
      </c>
      <c r="B916" s="462" t="s">
        <v>1040</v>
      </c>
      <c r="C916" s="467"/>
      <c r="D916" s="467"/>
      <c r="E916" s="467" t="s">
        <v>1618</v>
      </c>
      <c r="F916" s="476">
        <v>22300021</v>
      </c>
      <c r="G916" s="64" t="s">
        <v>1636</v>
      </c>
      <c r="H916" s="489" t="s">
        <v>2119</v>
      </c>
      <c r="I916" s="452" t="s">
        <v>1151</v>
      </c>
      <c r="J916" s="462" t="s">
        <v>1151</v>
      </c>
      <c r="K916" s="462" t="s">
        <v>150</v>
      </c>
      <c r="L916" s="462"/>
      <c r="M916" s="462"/>
      <c r="N916" s="543">
        <v>50</v>
      </c>
      <c r="O916" s="543">
        <v>230000000</v>
      </c>
      <c r="P916" s="462" t="s">
        <v>953</v>
      </c>
      <c r="Q916" s="523" t="s">
        <v>151</v>
      </c>
      <c r="R916" s="462" t="s">
        <v>110</v>
      </c>
      <c r="S916" s="543">
        <v>230000000</v>
      </c>
      <c r="T916" s="560" t="s">
        <v>958</v>
      </c>
      <c r="U916" s="452"/>
      <c r="V916" s="452"/>
      <c r="W916" s="452"/>
      <c r="X916" s="447"/>
      <c r="Y916" s="291" t="s">
        <v>435</v>
      </c>
      <c r="Z916" s="291" t="s">
        <v>436</v>
      </c>
      <c r="AA916" s="543">
        <v>0</v>
      </c>
      <c r="AB916" s="581">
        <v>90</v>
      </c>
      <c r="AC916" s="581">
        <v>10</v>
      </c>
      <c r="AD916" s="462"/>
      <c r="AE916" s="452" t="s">
        <v>115</v>
      </c>
      <c r="AF916" s="592"/>
      <c r="AG916" s="592"/>
      <c r="AH916" s="607">
        <v>0</v>
      </c>
      <c r="AI916" s="617">
        <f t="shared" si="61"/>
        <v>0</v>
      </c>
      <c r="AJ916" s="592"/>
      <c r="AK916" s="592"/>
      <c r="AL916" s="592"/>
      <c r="AM916" s="638" t="s">
        <v>116</v>
      </c>
      <c r="AN916" s="452" t="s">
        <v>1152</v>
      </c>
      <c r="AO916" s="452" t="s">
        <v>1153</v>
      </c>
      <c r="AP916" s="665"/>
      <c r="AQ916" s="156"/>
      <c r="AR916" s="156"/>
      <c r="AS916" s="156"/>
      <c r="AT916" s="156"/>
      <c r="AU916" s="156"/>
      <c r="AV916" s="156"/>
      <c r="AW916" s="156"/>
      <c r="AX916" s="156"/>
      <c r="AY916" s="156"/>
      <c r="AZ916" s="181"/>
      <c r="BA916" s="86"/>
      <c r="BB916" s="86"/>
      <c r="BC916" s="50">
        <v>810</v>
      </c>
      <c r="BD916" s="86"/>
      <c r="BE916" s="86"/>
      <c r="BF916" s="86"/>
      <c r="BG916" s="86"/>
      <c r="BH916" s="86"/>
      <c r="BI916" s="86"/>
      <c r="BJ916" s="86"/>
      <c r="BK916" s="86"/>
      <c r="BL916" s="86"/>
      <c r="BM916" s="86"/>
      <c r="BN916" s="86"/>
      <c r="BO916" s="86"/>
      <c r="BP916" s="86"/>
      <c r="BQ916" s="86"/>
      <c r="BR916" s="86"/>
      <c r="BS916" s="86"/>
      <c r="BT916" s="86"/>
      <c r="BU916" s="86"/>
      <c r="BV916" s="86"/>
      <c r="BW916" s="86"/>
      <c r="BX916" s="86"/>
      <c r="BY916" s="86"/>
      <c r="BZ916" s="86"/>
      <c r="CA916" s="86"/>
      <c r="CB916" s="86"/>
      <c r="CC916" s="86"/>
      <c r="CD916" s="86"/>
      <c r="CE916" s="86"/>
      <c r="CF916" s="86"/>
      <c r="CG916" s="86"/>
      <c r="CH916" s="86"/>
      <c r="CI916" s="86"/>
      <c r="CJ916" s="86"/>
      <c r="CK916" s="86"/>
      <c r="CL916" s="86"/>
      <c r="CM916" s="86"/>
      <c r="CN916" s="86"/>
      <c r="CO916" s="86"/>
      <c r="CP916" s="86"/>
      <c r="CQ916" s="86"/>
      <c r="CR916" s="86"/>
      <c r="CS916" s="86"/>
      <c r="CT916" s="86"/>
      <c r="CU916" s="86"/>
      <c r="CV916" s="86"/>
      <c r="CW916" s="86"/>
      <c r="CX916" s="86"/>
      <c r="CY916" s="86"/>
      <c r="CZ916" s="86"/>
      <c r="DA916" s="86"/>
      <c r="DB916" s="86"/>
      <c r="DC916" s="86"/>
      <c r="DD916" s="86"/>
      <c r="DE916" s="86"/>
      <c r="DF916" s="86"/>
      <c r="DG916" s="86"/>
      <c r="DH916" s="86"/>
      <c r="DI916" s="86"/>
      <c r="DJ916" s="86"/>
      <c r="DK916" s="86"/>
      <c r="DL916" s="86"/>
      <c r="DM916" s="86"/>
      <c r="DN916" s="86"/>
      <c r="DO916" s="86"/>
      <c r="DP916" s="86"/>
      <c r="DQ916" s="86"/>
      <c r="DR916" s="86"/>
      <c r="DS916" s="86"/>
      <c r="DT916" s="86"/>
      <c r="DU916" s="86"/>
      <c r="DV916" s="86"/>
      <c r="DW916" s="86"/>
      <c r="DX916" s="86"/>
      <c r="DY916" s="86"/>
      <c r="DZ916" s="86"/>
      <c r="EA916" s="86"/>
      <c r="EB916" s="86"/>
      <c r="EC916" s="86"/>
      <c r="ED916" s="86"/>
      <c r="EE916" s="86"/>
      <c r="EF916" s="86"/>
      <c r="EG916" s="86"/>
      <c r="EH916" s="86"/>
      <c r="EI916" s="86"/>
      <c r="EJ916" s="86"/>
      <c r="EK916" s="86"/>
      <c r="EL916" s="86"/>
      <c r="EM916" s="86"/>
      <c r="EN916" s="86"/>
      <c r="EO916" s="86"/>
      <c r="EP916" s="86"/>
      <c r="EQ916" s="86"/>
      <c r="ER916" s="86"/>
      <c r="ES916" s="86"/>
      <c r="ET916" s="86"/>
      <c r="EU916" s="86"/>
      <c r="EV916" s="86"/>
      <c r="EW916" s="86"/>
      <c r="EX916" s="86"/>
      <c r="EY916" s="86"/>
      <c r="EZ916" s="86"/>
      <c r="FA916" s="86"/>
      <c r="FB916" s="86"/>
      <c r="FC916" s="86"/>
      <c r="FD916" s="86"/>
      <c r="FE916" s="86"/>
      <c r="FF916" s="86"/>
      <c r="FG916" s="86"/>
      <c r="FH916" s="86"/>
      <c r="FI916" s="86"/>
      <c r="FJ916" s="86"/>
      <c r="FK916" s="86"/>
      <c r="FL916" s="86"/>
      <c r="FM916" s="86"/>
      <c r="FN916" s="86"/>
      <c r="FO916" s="86"/>
      <c r="FP916" s="86"/>
      <c r="FQ916" s="86"/>
      <c r="FR916" s="86"/>
      <c r="FS916" s="86"/>
      <c r="FT916" s="86"/>
      <c r="FU916" s="86"/>
      <c r="FV916" s="86"/>
      <c r="FW916" s="86"/>
      <c r="FX916" s="86"/>
      <c r="FY916" s="86"/>
      <c r="FZ916" s="86"/>
      <c r="GA916" s="86"/>
      <c r="GB916" s="86"/>
      <c r="GC916" s="86"/>
      <c r="GD916" s="86"/>
      <c r="GE916" s="86"/>
      <c r="GF916" s="86"/>
      <c r="GG916" s="86"/>
      <c r="GH916" s="86"/>
      <c r="GI916" s="86"/>
      <c r="GJ916" s="86"/>
      <c r="GK916" s="86"/>
      <c r="GL916" s="86"/>
      <c r="GM916" s="86"/>
      <c r="GN916" s="86"/>
      <c r="GO916" s="86"/>
      <c r="GP916" s="86"/>
      <c r="GQ916" s="86"/>
      <c r="GR916" s="86"/>
      <c r="GS916" s="86"/>
      <c r="GT916" s="86"/>
      <c r="GU916" s="86"/>
      <c r="GV916" s="86"/>
      <c r="GW916" s="86"/>
      <c r="GX916" s="86"/>
      <c r="GY916" s="86"/>
      <c r="GZ916" s="86"/>
      <c r="HA916" s="86"/>
      <c r="HB916" s="86"/>
      <c r="HC916" s="86"/>
      <c r="HD916" s="86"/>
      <c r="HE916" s="86"/>
      <c r="HF916" s="86"/>
      <c r="HG916" s="86"/>
      <c r="HH916" s="86"/>
      <c r="HI916" s="86"/>
      <c r="HJ916" s="86"/>
      <c r="HK916" s="86"/>
      <c r="HL916" s="86"/>
      <c r="HM916" s="86"/>
      <c r="HN916" s="86"/>
      <c r="HO916" s="86"/>
      <c r="HP916" s="86"/>
      <c r="HQ916" s="86"/>
      <c r="HR916" s="86"/>
      <c r="HS916" s="86"/>
      <c r="HT916" s="86"/>
      <c r="HU916" s="86"/>
      <c r="HV916" s="86"/>
      <c r="HW916" s="86"/>
      <c r="HX916" s="86"/>
      <c r="HY916" s="86"/>
      <c r="HZ916" s="86"/>
      <c r="IA916" s="86"/>
      <c r="IB916" s="86"/>
      <c r="IC916" s="86"/>
      <c r="ID916" s="86"/>
      <c r="IE916" s="86"/>
      <c r="IF916" s="86"/>
      <c r="IG916" s="86"/>
      <c r="IH916" s="86"/>
      <c r="II916" s="86"/>
      <c r="IJ916" s="86"/>
      <c r="IK916" s="86"/>
      <c r="IL916" s="86"/>
      <c r="IM916" s="86"/>
      <c r="IN916" s="86"/>
      <c r="IO916" s="86"/>
      <c r="IP916" s="86"/>
      <c r="IQ916" s="86"/>
      <c r="IR916" s="86"/>
      <c r="IS916" s="86"/>
      <c r="IT916" s="86"/>
      <c r="IU916" s="86"/>
      <c r="IV916" s="86"/>
      <c r="IW916" s="1"/>
    </row>
    <row r="917" spans="1:257" s="330" customFormat="1" ht="12.95" customHeight="1">
      <c r="A917" s="457" t="s">
        <v>1175</v>
      </c>
      <c r="B917" s="464" t="s">
        <v>1040</v>
      </c>
      <c r="C917" s="471"/>
      <c r="D917" s="471"/>
      <c r="E917" s="471" t="s">
        <v>3956</v>
      </c>
      <c r="F917" s="480">
        <v>22300021</v>
      </c>
      <c r="G917" s="486" t="s">
        <v>1636</v>
      </c>
      <c r="H917" s="499" t="s">
        <v>2119</v>
      </c>
      <c r="I917" s="457" t="s">
        <v>1151</v>
      </c>
      <c r="J917" s="464" t="s">
        <v>1151</v>
      </c>
      <c r="K917" s="464" t="s">
        <v>150</v>
      </c>
      <c r="L917" s="464"/>
      <c r="M917" s="464"/>
      <c r="N917" s="548">
        <v>50</v>
      </c>
      <c r="O917" s="548">
        <v>230000000</v>
      </c>
      <c r="P917" s="464" t="s">
        <v>953</v>
      </c>
      <c r="Q917" s="554" t="s">
        <v>109</v>
      </c>
      <c r="R917" s="464" t="s">
        <v>110</v>
      </c>
      <c r="S917" s="548">
        <v>230000000</v>
      </c>
      <c r="T917" s="565" t="s">
        <v>958</v>
      </c>
      <c r="U917" s="457"/>
      <c r="V917" s="457"/>
      <c r="W917" s="457"/>
      <c r="X917" s="575"/>
      <c r="Y917" s="326" t="s">
        <v>435</v>
      </c>
      <c r="Z917" s="326" t="s">
        <v>436</v>
      </c>
      <c r="AA917" s="548">
        <v>0</v>
      </c>
      <c r="AB917" s="583">
        <v>90</v>
      </c>
      <c r="AC917" s="583">
        <v>10</v>
      </c>
      <c r="AD917" s="464"/>
      <c r="AE917" s="457" t="s">
        <v>115</v>
      </c>
      <c r="AF917" s="595"/>
      <c r="AG917" s="595"/>
      <c r="AH917" s="613">
        <v>51205481.035800003</v>
      </c>
      <c r="AI917" s="619">
        <f t="shared" si="61"/>
        <v>57350138.760096006</v>
      </c>
      <c r="AJ917" s="595"/>
      <c r="AK917" s="595"/>
      <c r="AL917" s="595"/>
      <c r="AM917" s="643" t="s">
        <v>116</v>
      </c>
      <c r="AN917" s="457" t="s">
        <v>1152</v>
      </c>
      <c r="AO917" s="457" t="s">
        <v>1153</v>
      </c>
      <c r="AP917" s="668"/>
      <c r="AQ917" s="361"/>
      <c r="AR917" s="361"/>
      <c r="AS917" s="361"/>
      <c r="AT917" s="361"/>
      <c r="AU917" s="361"/>
      <c r="AV917" s="361"/>
      <c r="AW917" s="361"/>
      <c r="AX917" s="361"/>
      <c r="AY917" s="361"/>
      <c r="AZ917" s="181"/>
      <c r="BA917" s="86"/>
      <c r="BB917" s="446" t="e">
        <f>VLOOKUP(#REF!,E16:BC914,52,0)</f>
        <v>#REF!</v>
      </c>
      <c r="BC917" s="446" t="e">
        <f>BB917+0.5</f>
        <v>#REF!</v>
      </c>
      <c r="BD917" s="86"/>
      <c r="BE917" s="86"/>
      <c r="BF917" s="86"/>
      <c r="BG917" s="86"/>
      <c r="BH917" s="86"/>
      <c r="BI917" s="86"/>
      <c r="BJ917" s="86"/>
      <c r="BK917" s="86"/>
      <c r="BL917" s="86"/>
      <c r="BM917" s="86"/>
      <c r="BN917" s="86"/>
      <c r="BO917" s="86"/>
      <c r="BP917" s="86"/>
      <c r="BQ917" s="86"/>
      <c r="BR917" s="86"/>
      <c r="BS917" s="86"/>
      <c r="BT917" s="86"/>
      <c r="BU917" s="86"/>
      <c r="BV917" s="86"/>
      <c r="BW917" s="86"/>
      <c r="BX917" s="86"/>
      <c r="BY917" s="86"/>
      <c r="BZ917" s="86"/>
      <c r="CA917" s="86"/>
      <c r="CB917" s="86"/>
      <c r="CC917" s="86"/>
      <c r="CD917" s="86"/>
      <c r="CE917" s="86"/>
      <c r="CF917" s="86"/>
      <c r="CG917" s="86"/>
      <c r="CH917" s="86"/>
      <c r="CI917" s="86"/>
      <c r="CJ917" s="86"/>
      <c r="CK917" s="86"/>
      <c r="CL917" s="86"/>
      <c r="CM917" s="86"/>
      <c r="CN917" s="86"/>
      <c r="CO917" s="86"/>
      <c r="CP917" s="86"/>
      <c r="CQ917" s="86"/>
      <c r="CR917" s="86"/>
      <c r="CS917" s="86"/>
      <c r="CT917" s="86"/>
      <c r="CU917" s="86"/>
      <c r="CV917" s="86"/>
      <c r="CW917" s="86"/>
      <c r="CX917" s="86"/>
      <c r="CY917" s="86"/>
      <c r="CZ917" s="86"/>
      <c r="DA917" s="86"/>
      <c r="DB917" s="86"/>
      <c r="DC917" s="86"/>
      <c r="DD917" s="86"/>
      <c r="DE917" s="86"/>
      <c r="DF917" s="86"/>
      <c r="DG917" s="86"/>
      <c r="DH917" s="86"/>
      <c r="DI917" s="86"/>
      <c r="DJ917" s="86"/>
      <c r="DK917" s="86"/>
      <c r="DL917" s="86"/>
      <c r="DM917" s="86"/>
      <c r="DN917" s="86"/>
      <c r="DO917" s="86"/>
      <c r="DP917" s="86"/>
      <c r="DQ917" s="86"/>
      <c r="DR917" s="86"/>
      <c r="DS917" s="86"/>
      <c r="DT917" s="86"/>
      <c r="DU917" s="86"/>
      <c r="DV917" s="86"/>
      <c r="DW917" s="86"/>
      <c r="DX917" s="86"/>
      <c r="DY917" s="86"/>
      <c r="DZ917" s="86"/>
      <c r="EA917" s="86"/>
      <c r="EB917" s="86"/>
      <c r="EC917" s="86"/>
      <c r="ED917" s="86"/>
      <c r="EE917" s="86"/>
      <c r="EF917" s="86"/>
      <c r="EG917" s="86"/>
      <c r="EH917" s="86"/>
      <c r="EI917" s="86"/>
      <c r="EJ917" s="86"/>
      <c r="EK917" s="86"/>
      <c r="EL917" s="86"/>
      <c r="EM917" s="86"/>
      <c r="EN917" s="86"/>
      <c r="EO917" s="86"/>
      <c r="EP917" s="86"/>
      <c r="EQ917" s="86"/>
      <c r="ER917" s="86"/>
      <c r="ES917" s="86"/>
      <c r="ET917" s="86"/>
      <c r="EU917" s="86"/>
      <c r="EV917" s="86"/>
      <c r="EW917" s="86"/>
      <c r="EX917" s="86"/>
      <c r="EY917" s="86"/>
      <c r="EZ917" s="86"/>
      <c r="FA917" s="86"/>
      <c r="FB917" s="86"/>
      <c r="FC917" s="86"/>
      <c r="FD917" s="86"/>
      <c r="FE917" s="86"/>
      <c r="FF917" s="86"/>
      <c r="FG917" s="86"/>
      <c r="FH917" s="86"/>
      <c r="FI917" s="86"/>
      <c r="FJ917" s="86"/>
      <c r="FK917" s="86"/>
      <c r="FL917" s="86"/>
      <c r="FM917" s="86"/>
      <c r="FN917" s="86"/>
      <c r="FO917" s="86"/>
      <c r="FP917" s="86"/>
      <c r="FQ917" s="86"/>
      <c r="FR917" s="86"/>
      <c r="FS917" s="86"/>
      <c r="FT917" s="86"/>
      <c r="FU917" s="86"/>
      <c r="FV917" s="86"/>
      <c r="FW917" s="86"/>
      <c r="FX917" s="86"/>
      <c r="FY917" s="86"/>
      <c r="FZ917" s="86"/>
      <c r="GA917" s="86"/>
      <c r="GB917" s="86"/>
      <c r="GC917" s="86"/>
      <c r="GD917" s="86"/>
      <c r="GE917" s="86"/>
      <c r="GF917" s="86"/>
      <c r="GG917" s="86"/>
      <c r="GH917" s="86"/>
      <c r="GI917" s="86"/>
      <c r="GJ917" s="86"/>
      <c r="GK917" s="86"/>
      <c r="GL917" s="86"/>
      <c r="GM917" s="86"/>
      <c r="GN917" s="86"/>
      <c r="GO917" s="86"/>
      <c r="GP917" s="86"/>
      <c r="GQ917" s="86"/>
      <c r="GR917" s="86"/>
      <c r="GS917" s="86"/>
      <c r="GT917" s="86"/>
      <c r="GU917" s="86"/>
      <c r="GV917" s="86"/>
      <c r="GW917" s="86"/>
      <c r="GX917" s="86"/>
      <c r="GY917" s="86"/>
      <c r="GZ917" s="86"/>
      <c r="HA917" s="86"/>
      <c r="HB917" s="86"/>
      <c r="HC917" s="86"/>
      <c r="HD917" s="86"/>
      <c r="HE917" s="86"/>
      <c r="HF917" s="86"/>
      <c r="HG917" s="86"/>
      <c r="HH917" s="86"/>
      <c r="HI917" s="86"/>
      <c r="HJ917" s="86"/>
      <c r="HK917" s="86"/>
      <c r="HL917" s="86"/>
      <c r="HM917" s="86"/>
      <c r="HN917" s="86"/>
      <c r="HO917" s="86"/>
      <c r="HP917" s="86"/>
      <c r="HQ917" s="86"/>
      <c r="HR917" s="86"/>
      <c r="HS917" s="86"/>
      <c r="HT917" s="86"/>
      <c r="HU917" s="86"/>
      <c r="HV917" s="86"/>
      <c r="HW917" s="86"/>
      <c r="HX917" s="86"/>
      <c r="HY917" s="86"/>
      <c r="HZ917" s="86"/>
      <c r="IA917" s="86"/>
      <c r="IB917" s="86"/>
      <c r="IC917" s="86"/>
      <c r="ID917" s="86"/>
      <c r="IE917" s="86"/>
      <c r="IF917" s="86"/>
      <c r="IG917" s="86"/>
      <c r="IH917" s="86"/>
      <c r="II917" s="86"/>
      <c r="IJ917" s="86"/>
      <c r="IK917" s="86"/>
      <c r="IL917" s="86"/>
      <c r="IM917" s="86"/>
      <c r="IN917" s="86"/>
      <c r="IO917" s="86"/>
      <c r="IP917" s="86"/>
      <c r="IQ917" s="86"/>
      <c r="IR917" s="86"/>
      <c r="IS917" s="86"/>
      <c r="IT917" s="86"/>
      <c r="IU917" s="86"/>
      <c r="IV917" s="86"/>
      <c r="IW917" s="1"/>
    </row>
    <row r="918" spans="1:257" s="330" customFormat="1" ht="12.95" customHeight="1">
      <c r="A918" s="447" t="s">
        <v>1154</v>
      </c>
      <c r="B918" s="447" t="s">
        <v>1155</v>
      </c>
      <c r="C918" s="465"/>
      <c r="D918" s="447"/>
      <c r="E918" s="447" t="s">
        <v>3774</v>
      </c>
      <c r="F918" s="476">
        <v>22300022</v>
      </c>
      <c r="G918" s="64" t="s">
        <v>1637</v>
      </c>
      <c r="H918" s="489" t="s">
        <v>2120</v>
      </c>
      <c r="I918" s="447" t="s">
        <v>1156</v>
      </c>
      <c r="J918" s="447" t="s">
        <v>1157</v>
      </c>
      <c r="K918" s="523" t="s">
        <v>150</v>
      </c>
      <c r="L918" s="447"/>
      <c r="M918" s="447"/>
      <c r="N918" s="523" t="s">
        <v>316</v>
      </c>
      <c r="O918" s="447">
        <v>230000000</v>
      </c>
      <c r="P918" s="447" t="s">
        <v>984</v>
      </c>
      <c r="Q918" s="523" t="s">
        <v>109</v>
      </c>
      <c r="R918" s="523" t="s">
        <v>110</v>
      </c>
      <c r="S918" s="447">
        <v>230000000</v>
      </c>
      <c r="T918" s="291" t="s">
        <v>984</v>
      </c>
      <c r="U918" s="447"/>
      <c r="V918" s="447"/>
      <c r="W918" s="447"/>
      <c r="X918" s="447" t="s">
        <v>1158</v>
      </c>
      <c r="Y918" s="447"/>
      <c r="Z918" s="447"/>
      <c r="AA918" s="523">
        <v>0</v>
      </c>
      <c r="AB918" s="523">
        <v>100</v>
      </c>
      <c r="AC918" s="523">
        <v>0</v>
      </c>
      <c r="AD918" s="447"/>
      <c r="AE918" s="447" t="s">
        <v>115</v>
      </c>
      <c r="AF918" s="447"/>
      <c r="AG918" s="447"/>
      <c r="AH918" s="603">
        <v>14600000</v>
      </c>
      <c r="AI918" s="617">
        <f t="shared" si="61"/>
        <v>16352000.000000002</v>
      </c>
      <c r="AJ918" s="621"/>
      <c r="AK918" s="621"/>
      <c r="AL918" s="621"/>
      <c r="AM918" s="638" t="s">
        <v>116</v>
      </c>
      <c r="AN918" s="447" t="s">
        <v>1159</v>
      </c>
      <c r="AO918" s="447" t="s">
        <v>1160</v>
      </c>
      <c r="AP918" s="663"/>
      <c r="AQ918" s="87"/>
      <c r="AR918" s="87"/>
      <c r="AS918" s="87"/>
      <c r="AT918" s="87"/>
      <c r="AU918" s="87"/>
      <c r="AV918" s="87"/>
      <c r="AW918" s="87"/>
      <c r="AX918" s="87"/>
      <c r="AY918" s="87"/>
      <c r="AZ918" s="181"/>
      <c r="BA918" s="86"/>
      <c r="BB918" s="86"/>
      <c r="BC918" s="50">
        <v>811</v>
      </c>
      <c r="BD918" s="86"/>
      <c r="BE918" s="86"/>
      <c r="BF918" s="86"/>
      <c r="BG918" s="86"/>
      <c r="BH918" s="86"/>
      <c r="BI918" s="86"/>
      <c r="BJ918" s="86"/>
      <c r="BK918" s="86"/>
      <c r="BL918" s="86"/>
      <c r="BM918" s="86"/>
      <c r="BN918" s="86"/>
      <c r="BO918" s="86"/>
      <c r="BP918" s="86"/>
      <c r="BQ918" s="86"/>
      <c r="BR918" s="86"/>
      <c r="BS918" s="86"/>
      <c r="BT918" s="86"/>
      <c r="BU918" s="86"/>
      <c r="BV918" s="86"/>
      <c r="BW918" s="86"/>
      <c r="BX918" s="86"/>
      <c r="BY918" s="86"/>
      <c r="BZ918" s="86"/>
      <c r="CA918" s="86"/>
      <c r="CB918" s="86"/>
      <c r="CC918" s="86"/>
      <c r="CD918" s="86"/>
      <c r="CE918" s="86"/>
      <c r="CF918" s="86"/>
      <c r="CG918" s="86"/>
      <c r="CH918" s="86"/>
      <c r="CI918" s="86"/>
      <c r="CJ918" s="86"/>
      <c r="CK918" s="86"/>
      <c r="CL918" s="86"/>
      <c r="CM918" s="86"/>
      <c r="CN918" s="86"/>
      <c r="CO918" s="86"/>
      <c r="CP918" s="86"/>
      <c r="CQ918" s="86"/>
      <c r="CR918" s="86"/>
      <c r="CS918" s="86"/>
      <c r="CT918" s="86"/>
      <c r="CU918" s="86"/>
      <c r="CV918" s="86"/>
      <c r="CW918" s="86"/>
      <c r="CX918" s="86"/>
      <c r="CY918" s="86"/>
      <c r="CZ918" s="86"/>
      <c r="DA918" s="86"/>
      <c r="DB918" s="86"/>
      <c r="DC918" s="86"/>
      <c r="DD918" s="86"/>
      <c r="DE918" s="86"/>
      <c r="DF918" s="86"/>
      <c r="DG918" s="86"/>
      <c r="DH918" s="86"/>
      <c r="DI918" s="86"/>
      <c r="DJ918" s="86"/>
      <c r="DK918" s="86"/>
      <c r="DL918" s="86"/>
      <c r="DM918" s="86"/>
      <c r="DN918" s="86"/>
      <c r="DO918" s="86"/>
      <c r="DP918" s="86"/>
      <c r="DQ918" s="86"/>
      <c r="DR918" s="86"/>
      <c r="DS918" s="86"/>
      <c r="DT918" s="86"/>
      <c r="DU918" s="86"/>
      <c r="DV918" s="86"/>
      <c r="DW918" s="86"/>
      <c r="DX918" s="86"/>
      <c r="DY918" s="86"/>
      <c r="DZ918" s="86"/>
      <c r="EA918" s="86"/>
      <c r="EB918" s="86"/>
      <c r="EC918" s="86"/>
      <c r="ED918" s="86"/>
      <c r="EE918" s="86"/>
      <c r="EF918" s="86"/>
      <c r="EG918" s="86"/>
      <c r="EH918" s="86"/>
      <c r="EI918" s="86"/>
      <c r="EJ918" s="86"/>
      <c r="EK918" s="86"/>
      <c r="EL918" s="86"/>
      <c r="EM918" s="86"/>
      <c r="EN918" s="86"/>
      <c r="EO918" s="86"/>
      <c r="EP918" s="86"/>
      <c r="EQ918" s="86"/>
      <c r="ER918" s="86"/>
      <c r="ES918" s="86"/>
      <c r="ET918" s="86"/>
      <c r="EU918" s="86"/>
      <c r="EV918" s="86"/>
      <c r="EW918" s="86"/>
      <c r="EX918" s="86"/>
      <c r="EY918" s="86"/>
      <c r="EZ918" s="86"/>
      <c r="FA918" s="86"/>
      <c r="FB918" s="86"/>
      <c r="FC918" s="86"/>
      <c r="FD918" s="86"/>
      <c r="FE918" s="86"/>
      <c r="FF918" s="86"/>
      <c r="FG918" s="86"/>
      <c r="FH918" s="86"/>
      <c r="FI918" s="86"/>
      <c r="FJ918" s="86"/>
      <c r="FK918" s="86"/>
      <c r="FL918" s="86"/>
      <c r="FM918" s="86"/>
      <c r="FN918" s="86"/>
      <c r="FO918" s="86"/>
      <c r="FP918" s="86"/>
      <c r="FQ918" s="86"/>
      <c r="FR918" s="86"/>
      <c r="FS918" s="86"/>
      <c r="FT918" s="86"/>
      <c r="FU918" s="86"/>
      <c r="FV918" s="86"/>
      <c r="FW918" s="86"/>
      <c r="FX918" s="86"/>
      <c r="FY918" s="86"/>
      <c r="FZ918" s="86"/>
      <c r="GA918" s="86"/>
      <c r="GB918" s="86"/>
      <c r="GC918" s="86"/>
      <c r="GD918" s="86"/>
      <c r="GE918" s="86"/>
      <c r="GF918" s="86"/>
      <c r="GG918" s="86"/>
      <c r="GH918" s="86"/>
      <c r="GI918" s="86"/>
      <c r="GJ918" s="86"/>
      <c r="GK918" s="86"/>
      <c r="GL918" s="86"/>
      <c r="GM918" s="86"/>
      <c r="GN918" s="86"/>
      <c r="GO918" s="86"/>
      <c r="GP918" s="86"/>
      <c r="GQ918" s="86"/>
      <c r="GR918" s="86"/>
      <c r="GS918" s="86"/>
      <c r="GT918" s="86"/>
      <c r="GU918" s="86"/>
      <c r="GV918" s="86"/>
      <c r="GW918" s="86"/>
      <c r="GX918" s="86"/>
      <c r="GY918" s="86"/>
      <c r="GZ918" s="86"/>
      <c r="HA918" s="86"/>
      <c r="HB918" s="86"/>
      <c r="HC918" s="86"/>
      <c r="HD918" s="86"/>
      <c r="HE918" s="86"/>
      <c r="HF918" s="86"/>
      <c r="HG918" s="86"/>
      <c r="HH918" s="86"/>
      <c r="HI918" s="86"/>
      <c r="HJ918" s="86"/>
      <c r="HK918" s="86"/>
      <c r="HL918" s="86"/>
      <c r="HM918" s="86"/>
      <c r="HN918" s="86"/>
      <c r="HO918" s="86"/>
      <c r="HP918" s="86"/>
      <c r="HQ918" s="86"/>
      <c r="HR918" s="86"/>
      <c r="HS918" s="86"/>
      <c r="HT918" s="86"/>
      <c r="HU918" s="86"/>
      <c r="HV918" s="86"/>
      <c r="HW918" s="86"/>
      <c r="HX918" s="86"/>
      <c r="HY918" s="86"/>
      <c r="HZ918" s="86"/>
      <c r="IA918" s="86"/>
      <c r="IB918" s="86"/>
      <c r="IC918" s="86"/>
      <c r="ID918" s="86"/>
      <c r="IE918" s="86"/>
      <c r="IF918" s="86"/>
      <c r="IG918" s="86"/>
      <c r="IH918" s="86"/>
      <c r="II918" s="86"/>
      <c r="IJ918" s="86"/>
      <c r="IK918" s="86"/>
      <c r="IL918" s="86"/>
      <c r="IM918" s="86"/>
      <c r="IN918" s="86"/>
      <c r="IO918" s="86"/>
      <c r="IP918" s="86"/>
      <c r="IQ918" s="86"/>
      <c r="IR918" s="86"/>
      <c r="IS918" s="86"/>
      <c r="IT918" s="86"/>
      <c r="IU918" s="86"/>
      <c r="IV918" s="86"/>
      <c r="IW918" s="1"/>
    </row>
    <row r="919" spans="1:257" s="330" customFormat="1" ht="12.95" customHeight="1">
      <c r="A919" s="291" t="s">
        <v>1161</v>
      </c>
      <c r="B919" s="447" t="s">
        <v>1053</v>
      </c>
      <c r="C919" s="291"/>
      <c r="D919" s="291"/>
      <c r="E919" s="291" t="s">
        <v>3775</v>
      </c>
      <c r="F919" s="476">
        <v>22300023</v>
      </c>
      <c r="G919" s="64" t="s">
        <v>1638</v>
      </c>
      <c r="H919" s="489" t="s">
        <v>2121</v>
      </c>
      <c r="I919" s="291" t="s">
        <v>1162</v>
      </c>
      <c r="J919" s="291" t="s">
        <v>1162</v>
      </c>
      <c r="K919" s="301" t="s">
        <v>150</v>
      </c>
      <c r="L919" s="291"/>
      <c r="M919" s="291"/>
      <c r="N919" s="301">
        <v>100</v>
      </c>
      <c r="O919" s="291" t="s">
        <v>107</v>
      </c>
      <c r="P919" s="291" t="s">
        <v>953</v>
      </c>
      <c r="Q919" s="301" t="s">
        <v>109</v>
      </c>
      <c r="R919" s="301" t="s">
        <v>110</v>
      </c>
      <c r="S919" s="291" t="s">
        <v>107</v>
      </c>
      <c r="T919" s="291" t="s">
        <v>954</v>
      </c>
      <c r="U919" s="291"/>
      <c r="V919" s="291"/>
      <c r="W919" s="291"/>
      <c r="X919" s="291"/>
      <c r="Y919" s="291" t="s">
        <v>435</v>
      </c>
      <c r="Z919" s="291" t="s">
        <v>436</v>
      </c>
      <c r="AA919" s="546">
        <v>0</v>
      </c>
      <c r="AB919" s="546">
        <v>100</v>
      </c>
      <c r="AC919" s="546">
        <v>0</v>
      </c>
      <c r="AD919" s="291"/>
      <c r="AE919" s="291" t="s">
        <v>115</v>
      </c>
      <c r="AF919" s="291"/>
      <c r="AG919" s="291"/>
      <c r="AH919" s="606">
        <v>3763392.86</v>
      </c>
      <c r="AI919" s="617">
        <f t="shared" si="61"/>
        <v>4215000.0032000002</v>
      </c>
      <c r="AJ919" s="622"/>
      <c r="AK919" s="622"/>
      <c r="AL919" s="622"/>
      <c r="AM919" s="638" t="s">
        <v>116</v>
      </c>
      <c r="AN919" s="291" t="s">
        <v>1163</v>
      </c>
      <c r="AO919" s="447" t="s">
        <v>1164</v>
      </c>
      <c r="AP919" s="664"/>
      <c r="AQ919" s="77"/>
      <c r="AR919" s="77"/>
      <c r="AS919" s="77"/>
      <c r="AT919" s="77"/>
      <c r="AU919" s="77"/>
      <c r="AV919" s="77"/>
      <c r="AW919" s="77"/>
      <c r="AX919" s="77"/>
      <c r="AY919" s="77"/>
      <c r="AZ919" s="181"/>
      <c r="BA919" s="86"/>
      <c r="BB919" s="86"/>
      <c r="BC919" s="50">
        <v>812</v>
      </c>
      <c r="BD919" s="86"/>
      <c r="BE919" s="86"/>
      <c r="BF919" s="86"/>
      <c r="BG919" s="86"/>
      <c r="BH919" s="86"/>
      <c r="BI919" s="86"/>
      <c r="BJ919" s="86"/>
      <c r="BK919" s="86"/>
      <c r="BL919" s="86"/>
      <c r="BM919" s="86"/>
      <c r="BN919" s="86"/>
      <c r="BO919" s="86"/>
      <c r="BP919" s="86"/>
      <c r="BQ919" s="86"/>
      <c r="BR919" s="86"/>
      <c r="BS919" s="86"/>
      <c r="BT919" s="86"/>
      <c r="BU919" s="86"/>
      <c r="BV919" s="86"/>
      <c r="BW919" s="86"/>
      <c r="BX919" s="86"/>
      <c r="BY919" s="86"/>
      <c r="BZ919" s="86"/>
      <c r="CA919" s="86"/>
      <c r="CB919" s="86"/>
      <c r="CC919" s="86"/>
      <c r="CD919" s="86"/>
      <c r="CE919" s="86"/>
      <c r="CF919" s="86"/>
      <c r="CG919" s="86"/>
      <c r="CH919" s="86"/>
      <c r="CI919" s="86"/>
      <c r="CJ919" s="86"/>
      <c r="CK919" s="86"/>
      <c r="CL919" s="86"/>
      <c r="CM919" s="86"/>
      <c r="CN919" s="86"/>
      <c r="CO919" s="86"/>
      <c r="CP919" s="86"/>
      <c r="CQ919" s="86"/>
      <c r="CR919" s="86"/>
      <c r="CS919" s="86"/>
      <c r="CT919" s="86"/>
      <c r="CU919" s="86"/>
      <c r="CV919" s="86"/>
      <c r="CW919" s="86"/>
      <c r="CX919" s="86"/>
      <c r="CY919" s="86"/>
      <c r="CZ919" s="86"/>
      <c r="DA919" s="86"/>
      <c r="DB919" s="86"/>
      <c r="DC919" s="86"/>
      <c r="DD919" s="86"/>
      <c r="DE919" s="86"/>
      <c r="DF919" s="86"/>
      <c r="DG919" s="86"/>
      <c r="DH919" s="86"/>
      <c r="DI919" s="86"/>
      <c r="DJ919" s="86"/>
      <c r="DK919" s="86"/>
      <c r="DL919" s="86"/>
      <c r="DM919" s="86"/>
      <c r="DN919" s="86"/>
      <c r="DO919" s="86"/>
      <c r="DP919" s="86"/>
      <c r="DQ919" s="86"/>
      <c r="DR919" s="86"/>
      <c r="DS919" s="86"/>
      <c r="DT919" s="86"/>
      <c r="DU919" s="86"/>
      <c r="DV919" s="86"/>
      <c r="DW919" s="86"/>
      <c r="DX919" s="86"/>
      <c r="DY919" s="86"/>
      <c r="DZ919" s="86"/>
      <c r="EA919" s="86"/>
      <c r="EB919" s="86"/>
      <c r="EC919" s="86"/>
      <c r="ED919" s="86"/>
      <c r="EE919" s="86"/>
      <c r="EF919" s="86"/>
      <c r="EG919" s="86"/>
      <c r="EH919" s="86"/>
      <c r="EI919" s="86"/>
      <c r="EJ919" s="86"/>
      <c r="EK919" s="86"/>
      <c r="EL919" s="86"/>
      <c r="EM919" s="86"/>
      <c r="EN919" s="86"/>
      <c r="EO919" s="86"/>
      <c r="EP919" s="86"/>
      <c r="EQ919" s="86"/>
      <c r="ER919" s="86"/>
      <c r="ES919" s="86"/>
      <c r="ET919" s="86"/>
      <c r="EU919" s="86"/>
      <c r="EV919" s="86"/>
      <c r="EW919" s="86"/>
      <c r="EX919" s="86"/>
      <c r="EY919" s="86"/>
      <c r="EZ919" s="86"/>
      <c r="FA919" s="86"/>
      <c r="FB919" s="86"/>
      <c r="FC919" s="86"/>
      <c r="FD919" s="86"/>
      <c r="FE919" s="86"/>
      <c r="FF919" s="86"/>
      <c r="FG919" s="86"/>
      <c r="FH919" s="86"/>
      <c r="FI919" s="86"/>
      <c r="FJ919" s="86"/>
      <c r="FK919" s="86"/>
      <c r="FL919" s="86"/>
      <c r="FM919" s="86"/>
      <c r="FN919" s="86"/>
      <c r="FO919" s="86"/>
      <c r="FP919" s="86"/>
      <c r="FQ919" s="86"/>
      <c r="FR919" s="86"/>
      <c r="FS919" s="86"/>
      <c r="FT919" s="86"/>
      <c r="FU919" s="86"/>
      <c r="FV919" s="86"/>
      <c r="FW919" s="86"/>
      <c r="FX919" s="86"/>
      <c r="FY919" s="86"/>
      <c r="FZ919" s="86"/>
      <c r="GA919" s="86"/>
      <c r="GB919" s="86"/>
      <c r="GC919" s="86"/>
      <c r="GD919" s="86"/>
      <c r="GE919" s="86"/>
      <c r="GF919" s="86"/>
      <c r="GG919" s="86"/>
      <c r="GH919" s="86"/>
      <c r="GI919" s="86"/>
      <c r="GJ919" s="86"/>
      <c r="GK919" s="86"/>
      <c r="GL919" s="86"/>
      <c r="GM919" s="86"/>
      <c r="GN919" s="86"/>
      <c r="GO919" s="86"/>
      <c r="GP919" s="86"/>
      <c r="GQ919" s="86"/>
      <c r="GR919" s="86"/>
      <c r="GS919" s="86"/>
      <c r="GT919" s="86"/>
      <c r="GU919" s="86"/>
      <c r="GV919" s="86"/>
      <c r="GW919" s="86"/>
      <c r="GX919" s="86"/>
      <c r="GY919" s="86"/>
      <c r="GZ919" s="86"/>
      <c r="HA919" s="86"/>
      <c r="HB919" s="86"/>
      <c r="HC919" s="86"/>
      <c r="HD919" s="86"/>
      <c r="HE919" s="86"/>
      <c r="HF919" s="86"/>
      <c r="HG919" s="86"/>
      <c r="HH919" s="86"/>
      <c r="HI919" s="86"/>
      <c r="HJ919" s="86"/>
      <c r="HK919" s="86"/>
      <c r="HL919" s="86"/>
      <c r="HM919" s="86"/>
      <c r="HN919" s="86"/>
      <c r="HO919" s="86"/>
      <c r="HP919" s="86"/>
      <c r="HQ919" s="86"/>
      <c r="HR919" s="86"/>
      <c r="HS919" s="86"/>
      <c r="HT919" s="86"/>
      <c r="HU919" s="86"/>
      <c r="HV919" s="86"/>
      <c r="HW919" s="86"/>
      <c r="HX919" s="86"/>
      <c r="HY919" s="86"/>
      <c r="HZ919" s="86"/>
      <c r="IA919" s="86"/>
      <c r="IB919" s="86"/>
      <c r="IC919" s="86"/>
      <c r="ID919" s="86"/>
      <c r="IE919" s="86"/>
      <c r="IF919" s="86"/>
      <c r="IG919" s="86"/>
      <c r="IH919" s="86"/>
      <c r="II919" s="86"/>
      <c r="IJ919" s="86"/>
      <c r="IK919" s="86"/>
      <c r="IL919" s="86"/>
      <c r="IM919" s="86"/>
      <c r="IN919" s="86"/>
      <c r="IO919" s="86"/>
      <c r="IP919" s="86"/>
      <c r="IQ919" s="86"/>
      <c r="IR919" s="86"/>
      <c r="IS919" s="86"/>
      <c r="IT919" s="86"/>
      <c r="IU919" s="86"/>
      <c r="IV919" s="86"/>
      <c r="IW919" s="1"/>
    </row>
    <row r="920" spans="1:257" s="330" customFormat="1" ht="12.95" customHeight="1">
      <c r="A920" s="291" t="s">
        <v>1051</v>
      </c>
      <c r="B920" s="447" t="s">
        <v>1165</v>
      </c>
      <c r="C920" s="470"/>
      <c r="D920" s="291"/>
      <c r="E920" s="291" t="s">
        <v>1637</v>
      </c>
      <c r="F920" s="476">
        <v>22300024</v>
      </c>
      <c r="G920" s="64" t="s">
        <v>1639</v>
      </c>
      <c r="H920" s="489" t="s">
        <v>2122</v>
      </c>
      <c r="I920" s="511" t="s">
        <v>1166</v>
      </c>
      <c r="J920" s="511" t="s">
        <v>1166</v>
      </c>
      <c r="K920" s="527" t="s">
        <v>314</v>
      </c>
      <c r="L920" s="62" t="s">
        <v>315</v>
      </c>
      <c r="M920" s="537"/>
      <c r="N920" s="301" t="s">
        <v>316</v>
      </c>
      <c r="O920" s="291">
        <v>230000000</v>
      </c>
      <c r="P920" s="291" t="s">
        <v>953</v>
      </c>
      <c r="Q920" s="301" t="s">
        <v>109</v>
      </c>
      <c r="R920" s="301" t="s">
        <v>110</v>
      </c>
      <c r="S920" s="62">
        <v>230000000</v>
      </c>
      <c r="T920" s="562" t="s">
        <v>1167</v>
      </c>
      <c r="U920" s="291"/>
      <c r="V920" s="291"/>
      <c r="W920" s="291"/>
      <c r="X920" s="291" t="s">
        <v>436</v>
      </c>
      <c r="Y920" s="291"/>
      <c r="Z920" s="291"/>
      <c r="AA920" s="301" t="s">
        <v>316</v>
      </c>
      <c r="AB920" s="301" t="s">
        <v>106</v>
      </c>
      <c r="AC920" s="301" t="s">
        <v>106</v>
      </c>
      <c r="AD920" s="291"/>
      <c r="AE920" s="588" t="s">
        <v>115</v>
      </c>
      <c r="AF920" s="291"/>
      <c r="AG920" s="291"/>
      <c r="AH920" s="610">
        <v>2937500</v>
      </c>
      <c r="AI920" s="617">
        <f t="shared" si="61"/>
        <v>3290000.0000000005</v>
      </c>
      <c r="AJ920" s="622"/>
      <c r="AK920" s="629"/>
      <c r="AL920" s="635"/>
      <c r="AM920" s="638" t="s">
        <v>116</v>
      </c>
      <c r="AN920" s="62" t="s">
        <v>1168</v>
      </c>
      <c r="AO920" s="66" t="s">
        <v>1169</v>
      </c>
      <c r="AP920" s="664"/>
      <c r="AQ920" s="77"/>
      <c r="AR920" s="77"/>
      <c r="AS920" s="77"/>
      <c r="AT920" s="77"/>
      <c r="AU920" s="77"/>
      <c r="AV920" s="77"/>
      <c r="AW920" s="77"/>
      <c r="AX920" s="77"/>
      <c r="AY920" s="77"/>
      <c r="AZ920" s="181"/>
      <c r="BA920" s="86"/>
      <c r="BB920" s="86"/>
      <c r="BC920" s="50">
        <v>813</v>
      </c>
      <c r="BD920" s="86"/>
      <c r="BE920" s="86"/>
      <c r="BF920" s="86"/>
      <c r="BG920" s="86"/>
      <c r="BH920" s="86"/>
      <c r="BI920" s="86"/>
      <c r="BJ920" s="86"/>
      <c r="BK920" s="86"/>
      <c r="BL920" s="86"/>
      <c r="BM920" s="86"/>
      <c r="BN920" s="86"/>
      <c r="BO920" s="86"/>
      <c r="BP920" s="86"/>
      <c r="BQ920" s="86"/>
      <c r="BR920" s="86"/>
      <c r="BS920" s="86"/>
      <c r="BT920" s="86"/>
      <c r="BU920" s="86"/>
      <c r="BV920" s="86"/>
      <c r="BW920" s="86"/>
      <c r="BX920" s="86"/>
      <c r="BY920" s="86"/>
      <c r="BZ920" s="86"/>
      <c r="CA920" s="86"/>
      <c r="CB920" s="86"/>
      <c r="CC920" s="86"/>
      <c r="CD920" s="86"/>
      <c r="CE920" s="86"/>
      <c r="CF920" s="86"/>
      <c r="CG920" s="86"/>
      <c r="CH920" s="86"/>
      <c r="CI920" s="86"/>
      <c r="CJ920" s="86"/>
      <c r="CK920" s="86"/>
      <c r="CL920" s="86"/>
      <c r="CM920" s="86"/>
      <c r="CN920" s="86"/>
      <c r="CO920" s="86"/>
      <c r="CP920" s="86"/>
      <c r="CQ920" s="86"/>
      <c r="CR920" s="86"/>
      <c r="CS920" s="86"/>
      <c r="CT920" s="86"/>
      <c r="CU920" s="86"/>
      <c r="CV920" s="86"/>
      <c r="CW920" s="86"/>
      <c r="CX920" s="86"/>
      <c r="CY920" s="86"/>
      <c r="CZ920" s="86"/>
      <c r="DA920" s="86"/>
      <c r="DB920" s="86"/>
      <c r="DC920" s="86"/>
      <c r="DD920" s="86"/>
      <c r="DE920" s="86"/>
      <c r="DF920" s="86"/>
      <c r="DG920" s="86"/>
      <c r="DH920" s="86"/>
      <c r="DI920" s="86"/>
      <c r="DJ920" s="86"/>
      <c r="DK920" s="86"/>
      <c r="DL920" s="86"/>
      <c r="DM920" s="86"/>
      <c r="DN920" s="86"/>
      <c r="DO920" s="86"/>
      <c r="DP920" s="86"/>
      <c r="DQ920" s="86"/>
      <c r="DR920" s="86"/>
      <c r="DS920" s="86"/>
      <c r="DT920" s="86"/>
      <c r="DU920" s="86"/>
      <c r="DV920" s="86"/>
      <c r="DW920" s="86"/>
      <c r="DX920" s="86"/>
      <c r="DY920" s="86"/>
      <c r="DZ920" s="86"/>
      <c r="EA920" s="86"/>
      <c r="EB920" s="86"/>
      <c r="EC920" s="86"/>
      <c r="ED920" s="86"/>
      <c r="EE920" s="86"/>
      <c r="EF920" s="86"/>
      <c r="EG920" s="86"/>
      <c r="EH920" s="86"/>
      <c r="EI920" s="86"/>
      <c r="EJ920" s="86"/>
      <c r="EK920" s="86"/>
      <c r="EL920" s="86"/>
      <c r="EM920" s="86"/>
      <c r="EN920" s="86"/>
      <c r="EO920" s="86"/>
      <c r="EP920" s="86"/>
      <c r="EQ920" s="86"/>
      <c r="ER920" s="86"/>
      <c r="ES920" s="86"/>
      <c r="ET920" s="86"/>
      <c r="EU920" s="86"/>
      <c r="EV920" s="86"/>
      <c r="EW920" s="86"/>
      <c r="EX920" s="86"/>
      <c r="EY920" s="86"/>
      <c r="EZ920" s="86"/>
      <c r="FA920" s="86"/>
      <c r="FB920" s="86"/>
      <c r="FC920" s="86"/>
      <c r="FD920" s="86"/>
      <c r="FE920" s="86"/>
      <c r="FF920" s="86"/>
      <c r="FG920" s="86"/>
      <c r="FH920" s="86"/>
      <c r="FI920" s="86"/>
      <c r="FJ920" s="86"/>
      <c r="FK920" s="86"/>
      <c r="FL920" s="86"/>
      <c r="FM920" s="86"/>
      <c r="FN920" s="86"/>
      <c r="FO920" s="86"/>
      <c r="FP920" s="86"/>
      <c r="FQ920" s="86"/>
      <c r="FR920" s="86"/>
      <c r="FS920" s="86"/>
      <c r="FT920" s="86"/>
      <c r="FU920" s="86"/>
      <c r="FV920" s="86"/>
      <c r="FW920" s="86"/>
      <c r="FX920" s="86"/>
      <c r="FY920" s="86"/>
      <c r="FZ920" s="86"/>
      <c r="GA920" s="86"/>
      <c r="GB920" s="86"/>
      <c r="GC920" s="86"/>
      <c r="GD920" s="86"/>
      <c r="GE920" s="86"/>
      <c r="GF920" s="86"/>
      <c r="GG920" s="86"/>
      <c r="GH920" s="86"/>
      <c r="GI920" s="86"/>
      <c r="GJ920" s="86"/>
      <c r="GK920" s="86"/>
      <c r="GL920" s="86"/>
      <c r="GM920" s="86"/>
      <c r="GN920" s="86"/>
      <c r="GO920" s="86"/>
      <c r="GP920" s="86"/>
      <c r="GQ920" s="86"/>
      <c r="GR920" s="86"/>
      <c r="GS920" s="86"/>
      <c r="GT920" s="86"/>
      <c r="GU920" s="86"/>
      <c r="GV920" s="86"/>
      <c r="GW920" s="86"/>
      <c r="GX920" s="86"/>
      <c r="GY920" s="86"/>
      <c r="GZ920" s="86"/>
      <c r="HA920" s="86"/>
      <c r="HB920" s="86"/>
      <c r="HC920" s="86"/>
      <c r="HD920" s="86"/>
      <c r="HE920" s="86"/>
      <c r="HF920" s="86"/>
      <c r="HG920" s="86"/>
      <c r="HH920" s="86"/>
      <c r="HI920" s="86"/>
      <c r="HJ920" s="86"/>
      <c r="HK920" s="86"/>
      <c r="HL920" s="86"/>
      <c r="HM920" s="86"/>
      <c r="HN920" s="86"/>
      <c r="HO920" s="86"/>
      <c r="HP920" s="86"/>
      <c r="HQ920" s="86"/>
      <c r="HR920" s="86"/>
      <c r="HS920" s="86"/>
      <c r="HT920" s="86"/>
      <c r="HU920" s="86"/>
      <c r="HV920" s="86"/>
      <c r="HW920" s="86"/>
      <c r="HX920" s="86"/>
      <c r="HY920" s="86"/>
      <c r="HZ920" s="86"/>
      <c r="IA920" s="86"/>
      <c r="IB920" s="86"/>
      <c r="IC920" s="86"/>
      <c r="ID920" s="86"/>
      <c r="IE920" s="86"/>
      <c r="IF920" s="86"/>
      <c r="IG920" s="86"/>
      <c r="IH920" s="86"/>
      <c r="II920" s="86"/>
      <c r="IJ920" s="86"/>
      <c r="IK920" s="86"/>
      <c r="IL920" s="86"/>
      <c r="IM920" s="86"/>
      <c r="IN920" s="86"/>
      <c r="IO920" s="86"/>
      <c r="IP920" s="86"/>
      <c r="IQ920" s="86"/>
      <c r="IR920" s="86"/>
      <c r="IS920" s="86"/>
      <c r="IT920" s="86"/>
      <c r="IU920" s="86"/>
      <c r="IV920" s="86"/>
      <c r="IW920" s="1"/>
    </row>
    <row r="921" spans="1:257" s="330" customFormat="1" ht="12.95" customHeight="1">
      <c r="A921" s="291" t="s">
        <v>1051</v>
      </c>
      <c r="B921" s="447" t="s">
        <v>1165</v>
      </c>
      <c r="C921" s="470"/>
      <c r="D921" s="291"/>
      <c r="E921" s="291" t="s">
        <v>1636</v>
      </c>
      <c r="F921" s="476">
        <v>22300025</v>
      </c>
      <c r="G921" s="64" t="s">
        <v>1640</v>
      </c>
      <c r="H921" s="489" t="s">
        <v>2122</v>
      </c>
      <c r="I921" s="511" t="s">
        <v>1166</v>
      </c>
      <c r="J921" s="511" t="s">
        <v>1166</v>
      </c>
      <c r="K921" s="527" t="s">
        <v>314</v>
      </c>
      <c r="L921" s="62" t="s">
        <v>315</v>
      </c>
      <c r="M921" s="537"/>
      <c r="N921" s="301" t="s">
        <v>316</v>
      </c>
      <c r="O921" s="291">
        <v>230000000</v>
      </c>
      <c r="P921" s="291" t="s">
        <v>953</v>
      </c>
      <c r="Q921" s="301" t="s">
        <v>109</v>
      </c>
      <c r="R921" s="301" t="s">
        <v>110</v>
      </c>
      <c r="S921" s="62">
        <v>230000000</v>
      </c>
      <c r="T921" s="562" t="s">
        <v>1167</v>
      </c>
      <c r="U921" s="291"/>
      <c r="V921" s="291"/>
      <c r="W921" s="291"/>
      <c r="X921" s="291" t="s">
        <v>436</v>
      </c>
      <c r="Y921" s="291"/>
      <c r="Z921" s="291"/>
      <c r="AA921" s="301" t="s">
        <v>316</v>
      </c>
      <c r="AB921" s="301" t="s">
        <v>106</v>
      </c>
      <c r="AC921" s="301" t="s">
        <v>106</v>
      </c>
      <c r="AD921" s="291"/>
      <c r="AE921" s="588" t="s">
        <v>1180</v>
      </c>
      <c r="AF921" s="291"/>
      <c r="AG921" s="291"/>
      <c r="AH921" s="610">
        <v>562500</v>
      </c>
      <c r="AI921" s="618">
        <f>AH921</f>
        <v>562500</v>
      </c>
      <c r="AJ921" s="622"/>
      <c r="AK921" s="629"/>
      <c r="AL921" s="635"/>
      <c r="AM921" s="638" t="s">
        <v>116</v>
      </c>
      <c r="AN921" s="62" t="s">
        <v>1168</v>
      </c>
      <c r="AO921" s="66" t="s">
        <v>1169</v>
      </c>
      <c r="AP921" s="664"/>
      <c r="AQ921" s="77"/>
      <c r="AR921" s="77"/>
      <c r="AS921" s="77"/>
      <c r="AT921" s="77"/>
      <c r="AU921" s="77"/>
      <c r="AV921" s="77"/>
      <c r="AW921" s="77"/>
      <c r="AX921" s="77"/>
      <c r="AY921" s="77"/>
      <c r="AZ921" s="181"/>
      <c r="BA921" s="86"/>
      <c r="BB921" s="86"/>
      <c r="BC921" s="50">
        <v>814</v>
      </c>
      <c r="BD921" s="86"/>
      <c r="BE921" s="86"/>
      <c r="BF921" s="86"/>
      <c r="BG921" s="86"/>
      <c r="BH921" s="86"/>
      <c r="BI921" s="86"/>
      <c r="BJ921" s="86"/>
      <c r="BK921" s="86"/>
      <c r="BL921" s="86"/>
      <c r="BM921" s="86"/>
      <c r="BN921" s="86"/>
      <c r="BO921" s="86"/>
      <c r="BP921" s="86"/>
      <c r="BQ921" s="86"/>
      <c r="BR921" s="86"/>
      <c r="BS921" s="86"/>
      <c r="BT921" s="86"/>
      <c r="BU921" s="86"/>
      <c r="BV921" s="86"/>
      <c r="BW921" s="86"/>
      <c r="BX921" s="86"/>
      <c r="BY921" s="86"/>
      <c r="BZ921" s="86"/>
      <c r="CA921" s="86"/>
      <c r="CB921" s="86"/>
      <c r="CC921" s="86"/>
      <c r="CD921" s="86"/>
      <c r="CE921" s="86"/>
      <c r="CF921" s="86"/>
      <c r="CG921" s="86"/>
      <c r="CH921" s="86"/>
      <c r="CI921" s="86"/>
      <c r="CJ921" s="86"/>
      <c r="CK921" s="86"/>
      <c r="CL921" s="86"/>
      <c r="CM921" s="86"/>
      <c r="CN921" s="86"/>
      <c r="CO921" s="86"/>
      <c r="CP921" s="86"/>
      <c r="CQ921" s="86"/>
      <c r="CR921" s="86"/>
      <c r="CS921" s="86"/>
      <c r="CT921" s="86"/>
      <c r="CU921" s="86"/>
      <c r="CV921" s="86"/>
      <c r="CW921" s="86"/>
      <c r="CX921" s="86"/>
      <c r="CY921" s="86"/>
      <c r="CZ921" s="86"/>
      <c r="DA921" s="86"/>
      <c r="DB921" s="86"/>
      <c r="DC921" s="86"/>
      <c r="DD921" s="86"/>
      <c r="DE921" s="86"/>
      <c r="DF921" s="86"/>
      <c r="DG921" s="86"/>
      <c r="DH921" s="86"/>
      <c r="DI921" s="86"/>
      <c r="DJ921" s="86"/>
      <c r="DK921" s="86"/>
      <c r="DL921" s="86"/>
      <c r="DM921" s="86"/>
      <c r="DN921" s="86"/>
      <c r="DO921" s="86"/>
      <c r="DP921" s="86"/>
      <c r="DQ921" s="86"/>
      <c r="DR921" s="86"/>
      <c r="DS921" s="86"/>
      <c r="DT921" s="86"/>
      <c r="DU921" s="86"/>
      <c r="DV921" s="86"/>
      <c r="DW921" s="86"/>
      <c r="DX921" s="86"/>
      <c r="DY921" s="86"/>
      <c r="DZ921" s="86"/>
      <c r="EA921" s="86"/>
      <c r="EB921" s="86"/>
      <c r="EC921" s="86"/>
      <c r="ED921" s="86"/>
      <c r="EE921" s="86"/>
      <c r="EF921" s="86"/>
      <c r="EG921" s="86"/>
      <c r="EH921" s="86"/>
      <c r="EI921" s="86"/>
      <c r="EJ921" s="86"/>
      <c r="EK921" s="86"/>
      <c r="EL921" s="86"/>
      <c r="EM921" s="86"/>
      <c r="EN921" s="86"/>
      <c r="EO921" s="86"/>
      <c r="EP921" s="86"/>
      <c r="EQ921" s="86"/>
      <c r="ER921" s="86"/>
      <c r="ES921" s="86"/>
      <c r="ET921" s="86"/>
      <c r="EU921" s="86"/>
      <c r="EV921" s="86"/>
      <c r="EW921" s="86"/>
      <c r="EX921" s="86"/>
      <c r="EY921" s="86"/>
      <c r="EZ921" s="86"/>
      <c r="FA921" s="86"/>
      <c r="FB921" s="86"/>
      <c r="FC921" s="86"/>
      <c r="FD921" s="86"/>
      <c r="FE921" s="86"/>
      <c r="FF921" s="86"/>
      <c r="FG921" s="86"/>
      <c r="FH921" s="86"/>
      <c r="FI921" s="86"/>
      <c r="FJ921" s="86"/>
      <c r="FK921" s="86"/>
      <c r="FL921" s="86"/>
      <c r="FM921" s="86"/>
      <c r="FN921" s="86"/>
      <c r="FO921" s="86"/>
      <c r="FP921" s="86"/>
      <c r="FQ921" s="86"/>
      <c r="FR921" s="86"/>
      <c r="FS921" s="86"/>
      <c r="FT921" s="86"/>
      <c r="FU921" s="86"/>
      <c r="FV921" s="86"/>
      <c r="FW921" s="86"/>
      <c r="FX921" s="86"/>
      <c r="FY921" s="86"/>
      <c r="FZ921" s="86"/>
      <c r="GA921" s="86"/>
      <c r="GB921" s="86"/>
      <c r="GC921" s="86"/>
      <c r="GD921" s="86"/>
      <c r="GE921" s="86"/>
      <c r="GF921" s="86"/>
      <c r="GG921" s="86"/>
      <c r="GH921" s="86"/>
      <c r="GI921" s="86"/>
      <c r="GJ921" s="86"/>
      <c r="GK921" s="86"/>
      <c r="GL921" s="86"/>
      <c r="GM921" s="86"/>
      <c r="GN921" s="86"/>
      <c r="GO921" s="86"/>
      <c r="GP921" s="86"/>
      <c r="GQ921" s="86"/>
      <c r="GR921" s="86"/>
      <c r="GS921" s="86"/>
      <c r="GT921" s="86"/>
      <c r="GU921" s="86"/>
      <c r="GV921" s="86"/>
      <c r="GW921" s="86"/>
      <c r="GX921" s="86"/>
      <c r="GY921" s="86"/>
      <c r="GZ921" s="86"/>
      <c r="HA921" s="86"/>
      <c r="HB921" s="86"/>
      <c r="HC921" s="86"/>
      <c r="HD921" s="86"/>
      <c r="HE921" s="86"/>
      <c r="HF921" s="86"/>
      <c r="HG921" s="86"/>
      <c r="HH921" s="86"/>
      <c r="HI921" s="86"/>
      <c r="HJ921" s="86"/>
      <c r="HK921" s="86"/>
      <c r="HL921" s="86"/>
      <c r="HM921" s="86"/>
      <c r="HN921" s="86"/>
      <c r="HO921" s="86"/>
      <c r="HP921" s="86"/>
      <c r="HQ921" s="86"/>
      <c r="HR921" s="86"/>
      <c r="HS921" s="86"/>
      <c r="HT921" s="86"/>
      <c r="HU921" s="86"/>
      <c r="HV921" s="86"/>
      <c r="HW921" s="86"/>
      <c r="HX921" s="86"/>
      <c r="HY921" s="86"/>
      <c r="HZ921" s="86"/>
      <c r="IA921" s="86"/>
      <c r="IB921" s="86"/>
      <c r="IC921" s="86"/>
      <c r="ID921" s="86"/>
      <c r="IE921" s="86"/>
      <c r="IF921" s="86"/>
      <c r="IG921" s="86"/>
      <c r="IH921" s="86"/>
      <c r="II921" s="86"/>
      <c r="IJ921" s="86"/>
      <c r="IK921" s="86"/>
      <c r="IL921" s="86"/>
      <c r="IM921" s="86"/>
      <c r="IN921" s="86"/>
      <c r="IO921" s="86"/>
      <c r="IP921" s="86"/>
      <c r="IQ921" s="86"/>
      <c r="IR921" s="86"/>
      <c r="IS921" s="86"/>
      <c r="IT921" s="86"/>
      <c r="IU921" s="86"/>
      <c r="IV921" s="86"/>
      <c r="IW921" s="1"/>
    </row>
    <row r="922" spans="1:257" s="330" customFormat="1" ht="12.95" customHeight="1">
      <c r="A922" s="291" t="s">
        <v>1051</v>
      </c>
      <c r="B922" s="447" t="s">
        <v>1170</v>
      </c>
      <c r="C922" s="468"/>
      <c r="D922" s="291"/>
      <c r="E922" s="291" t="s">
        <v>3776</v>
      </c>
      <c r="F922" s="476">
        <v>22300026</v>
      </c>
      <c r="G922" s="64" t="s">
        <v>1641</v>
      </c>
      <c r="H922" s="489" t="s">
        <v>2123</v>
      </c>
      <c r="I922" s="68" t="s">
        <v>1171</v>
      </c>
      <c r="J922" s="521" t="s">
        <v>1171</v>
      </c>
      <c r="K922" s="525" t="s">
        <v>150</v>
      </c>
      <c r="L922" s="291"/>
      <c r="M922" s="291"/>
      <c r="N922" s="301" t="s">
        <v>316</v>
      </c>
      <c r="O922" s="291">
        <v>230000000</v>
      </c>
      <c r="P922" s="291" t="s">
        <v>953</v>
      </c>
      <c r="Q922" s="301" t="s">
        <v>109</v>
      </c>
      <c r="R922" s="301" t="s">
        <v>110</v>
      </c>
      <c r="S922" s="62">
        <v>230000000</v>
      </c>
      <c r="T922" s="562" t="s">
        <v>984</v>
      </c>
      <c r="U922" s="291"/>
      <c r="V922" s="291"/>
      <c r="W922" s="291"/>
      <c r="X922" s="291"/>
      <c r="Y922" s="291" t="s">
        <v>435</v>
      </c>
      <c r="Z922" s="291" t="s">
        <v>436</v>
      </c>
      <c r="AA922" s="301" t="s">
        <v>106</v>
      </c>
      <c r="AB922" s="301" t="s">
        <v>316</v>
      </c>
      <c r="AC922" s="301" t="s">
        <v>106</v>
      </c>
      <c r="AD922" s="291"/>
      <c r="AE922" s="588" t="s">
        <v>115</v>
      </c>
      <c r="AF922" s="291"/>
      <c r="AG922" s="291"/>
      <c r="AH922" s="608">
        <v>38035710</v>
      </c>
      <c r="AI922" s="617">
        <f>AH922*1.12</f>
        <v>42599995.200000003</v>
      </c>
      <c r="AJ922" s="622"/>
      <c r="AK922" s="622"/>
      <c r="AL922" s="622"/>
      <c r="AM922" s="638" t="s">
        <v>116</v>
      </c>
      <c r="AN922" s="62" t="s">
        <v>1172</v>
      </c>
      <c r="AO922" s="657" t="s">
        <v>1173</v>
      </c>
      <c r="AP922" s="664"/>
      <c r="AQ922" s="77"/>
      <c r="AR922" s="77"/>
      <c r="AS922" s="77"/>
      <c r="AT922" s="77"/>
      <c r="AU922" s="77"/>
      <c r="AV922" s="77"/>
      <c r="AW922" s="77"/>
      <c r="AX922" s="77"/>
      <c r="AY922" s="77"/>
      <c r="AZ922" s="181"/>
      <c r="BA922" s="86"/>
      <c r="BB922" s="86"/>
      <c r="BC922" s="50">
        <v>815</v>
      </c>
      <c r="BD922" s="86"/>
      <c r="BE922" s="86"/>
      <c r="BF922" s="86"/>
      <c r="BG922" s="86"/>
      <c r="BH922" s="86"/>
      <c r="BI922" s="86"/>
      <c r="BJ922" s="86"/>
      <c r="BK922" s="86"/>
      <c r="BL922" s="86"/>
      <c r="BM922" s="86"/>
      <c r="BN922" s="86"/>
      <c r="BO922" s="86"/>
      <c r="BP922" s="86"/>
      <c r="BQ922" s="86"/>
      <c r="BR922" s="86"/>
      <c r="BS922" s="86"/>
      <c r="BT922" s="86"/>
      <c r="BU922" s="86"/>
      <c r="BV922" s="86"/>
      <c r="BW922" s="86"/>
      <c r="BX922" s="86"/>
      <c r="BY922" s="86"/>
      <c r="BZ922" s="86"/>
      <c r="CA922" s="86"/>
      <c r="CB922" s="86"/>
      <c r="CC922" s="86"/>
      <c r="CD922" s="86"/>
      <c r="CE922" s="86"/>
      <c r="CF922" s="86"/>
      <c r="CG922" s="86"/>
      <c r="CH922" s="86"/>
      <c r="CI922" s="86"/>
      <c r="CJ922" s="86"/>
      <c r="CK922" s="86"/>
      <c r="CL922" s="86"/>
      <c r="CM922" s="86"/>
      <c r="CN922" s="86"/>
      <c r="CO922" s="86"/>
      <c r="CP922" s="86"/>
      <c r="CQ922" s="86"/>
      <c r="CR922" s="86"/>
      <c r="CS922" s="86"/>
      <c r="CT922" s="86"/>
      <c r="CU922" s="86"/>
      <c r="CV922" s="86"/>
      <c r="CW922" s="86"/>
      <c r="CX922" s="86"/>
      <c r="CY922" s="86"/>
      <c r="CZ922" s="86"/>
      <c r="DA922" s="86"/>
      <c r="DB922" s="86"/>
      <c r="DC922" s="86"/>
      <c r="DD922" s="86"/>
      <c r="DE922" s="86"/>
      <c r="DF922" s="86"/>
      <c r="DG922" s="86"/>
      <c r="DH922" s="86"/>
      <c r="DI922" s="86"/>
      <c r="DJ922" s="86"/>
      <c r="DK922" s="86"/>
      <c r="DL922" s="86"/>
      <c r="DM922" s="86"/>
      <c r="DN922" s="86"/>
      <c r="DO922" s="86"/>
      <c r="DP922" s="86"/>
      <c r="DQ922" s="86"/>
      <c r="DR922" s="86"/>
      <c r="DS922" s="86"/>
      <c r="DT922" s="86"/>
      <c r="DU922" s="86"/>
      <c r="DV922" s="86"/>
      <c r="DW922" s="86"/>
      <c r="DX922" s="86"/>
      <c r="DY922" s="86"/>
      <c r="DZ922" s="86"/>
      <c r="EA922" s="86"/>
      <c r="EB922" s="86"/>
      <c r="EC922" s="86"/>
      <c r="ED922" s="86"/>
      <c r="EE922" s="86"/>
      <c r="EF922" s="86"/>
      <c r="EG922" s="86"/>
      <c r="EH922" s="86"/>
      <c r="EI922" s="86"/>
      <c r="EJ922" s="86"/>
      <c r="EK922" s="86"/>
      <c r="EL922" s="86"/>
      <c r="EM922" s="86"/>
      <c r="EN922" s="86"/>
      <c r="EO922" s="86"/>
      <c r="EP922" s="86"/>
      <c r="EQ922" s="86"/>
      <c r="ER922" s="86"/>
      <c r="ES922" s="86"/>
      <c r="ET922" s="86"/>
      <c r="EU922" s="86"/>
      <c r="EV922" s="86"/>
      <c r="EW922" s="86"/>
      <c r="EX922" s="86"/>
      <c r="EY922" s="86"/>
      <c r="EZ922" s="86"/>
      <c r="FA922" s="86"/>
      <c r="FB922" s="86"/>
      <c r="FC922" s="86"/>
      <c r="FD922" s="86"/>
      <c r="FE922" s="86"/>
      <c r="FF922" s="86"/>
      <c r="FG922" s="86"/>
      <c r="FH922" s="86"/>
      <c r="FI922" s="86"/>
      <c r="FJ922" s="86"/>
      <c r="FK922" s="86"/>
      <c r="FL922" s="86"/>
      <c r="FM922" s="86"/>
      <c r="FN922" s="86"/>
      <c r="FO922" s="86"/>
      <c r="FP922" s="86"/>
      <c r="FQ922" s="86"/>
      <c r="FR922" s="86"/>
      <c r="FS922" s="86"/>
      <c r="FT922" s="86"/>
      <c r="FU922" s="86"/>
      <c r="FV922" s="86"/>
      <c r="FW922" s="86"/>
      <c r="FX922" s="86"/>
      <c r="FY922" s="86"/>
      <c r="FZ922" s="86"/>
      <c r="GA922" s="86"/>
      <c r="GB922" s="86"/>
      <c r="GC922" s="86"/>
      <c r="GD922" s="86"/>
      <c r="GE922" s="86"/>
      <c r="GF922" s="86"/>
      <c r="GG922" s="86"/>
      <c r="GH922" s="86"/>
      <c r="GI922" s="86"/>
      <c r="GJ922" s="86"/>
      <c r="GK922" s="86"/>
      <c r="GL922" s="86"/>
      <c r="GM922" s="86"/>
      <c r="GN922" s="86"/>
      <c r="GO922" s="86"/>
      <c r="GP922" s="86"/>
      <c r="GQ922" s="86"/>
      <c r="GR922" s="86"/>
      <c r="GS922" s="86"/>
      <c r="GT922" s="86"/>
      <c r="GU922" s="86"/>
      <c r="GV922" s="86"/>
      <c r="GW922" s="86"/>
      <c r="GX922" s="86"/>
      <c r="GY922" s="86"/>
      <c r="GZ922" s="86"/>
      <c r="HA922" s="86"/>
      <c r="HB922" s="86"/>
      <c r="HC922" s="86"/>
      <c r="HD922" s="86"/>
      <c r="HE922" s="86"/>
      <c r="HF922" s="86"/>
      <c r="HG922" s="86"/>
      <c r="HH922" s="86"/>
      <c r="HI922" s="86"/>
      <c r="HJ922" s="86"/>
      <c r="HK922" s="86"/>
      <c r="HL922" s="86"/>
      <c r="HM922" s="86"/>
      <c r="HN922" s="86"/>
      <c r="HO922" s="86"/>
      <c r="HP922" s="86"/>
      <c r="HQ922" s="86"/>
      <c r="HR922" s="86"/>
      <c r="HS922" s="86"/>
      <c r="HT922" s="86"/>
      <c r="HU922" s="86"/>
      <c r="HV922" s="86"/>
      <c r="HW922" s="86"/>
      <c r="HX922" s="86"/>
      <c r="HY922" s="86"/>
      <c r="HZ922" s="86"/>
      <c r="IA922" s="86"/>
      <c r="IB922" s="86"/>
      <c r="IC922" s="86"/>
      <c r="ID922" s="86"/>
      <c r="IE922" s="86"/>
      <c r="IF922" s="86"/>
      <c r="IG922" s="86"/>
      <c r="IH922" s="86"/>
      <c r="II922" s="86"/>
      <c r="IJ922" s="86"/>
      <c r="IK922" s="86"/>
      <c r="IL922" s="86"/>
      <c r="IM922" s="86"/>
      <c r="IN922" s="86"/>
      <c r="IO922" s="86"/>
      <c r="IP922" s="86"/>
      <c r="IQ922" s="86"/>
      <c r="IR922" s="86"/>
      <c r="IS922" s="86"/>
      <c r="IT922" s="86"/>
      <c r="IU922" s="86"/>
      <c r="IV922" s="86"/>
      <c r="IW922" s="1"/>
    </row>
    <row r="923" spans="1:257" s="330" customFormat="1" ht="12.95" customHeight="1">
      <c r="A923" s="291" t="s">
        <v>1176</v>
      </c>
      <c r="B923" s="447" t="s">
        <v>1177</v>
      </c>
      <c r="C923" s="468"/>
      <c r="D923" s="291"/>
      <c r="E923" s="291" t="s">
        <v>3777</v>
      </c>
      <c r="F923" s="476">
        <v>22300027</v>
      </c>
      <c r="G923" s="64" t="s">
        <v>1642</v>
      </c>
      <c r="H923" s="489" t="s">
        <v>2124</v>
      </c>
      <c r="I923" s="68" t="s">
        <v>1178</v>
      </c>
      <c r="J923" s="521" t="s">
        <v>1178</v>
      </c>
      <c r="K923" s="525" t="s">
        <v>1147</v>
      </c>
      <c r="L923" s="291" t="s">
        <v>1179</v>
      </c>
      <c r="M923" s="291"/>
      <c r="N923" s="301">
        <v>100</v>
      </c>
      <c r="O923" s="291" t="s">
        <v>107</v>
      </c>
      <c r="P923" s="291" t="s">
        <v>984</v>
      </c>
      <c r="Q923" s="301" t="s">
        <v>1094</v>
      </c>
      <c r="R923" s="301" t="s">
        <v>110</v>
      </c>
      <c r="S923" s="62">
        <v>230000000</v>
      </c>
      <c r="T923" s="562" t="s">
        <v>954</v>
      </c>
      <c r="U923" s="291"/>
      <c r="V923" s="291"/>
      <c r="W923" s="291"/>
      <c r="X923" s="291"/>
      <c r="Y923" s="291" t="s">
        <v>435</v>
      </c>
      <c r="Z923" s="291" t="s">
        <v>436</v>
      </c>
      <c r="AA923" s="301" t="s">
        <v>316</v>
      </c>
      <c r="AB923" s="301" t="s">
        <v>106</v>
      </c>
      <c r="AC923" s="301" t="s">
        <v>106</v>
      </c>
      <c r="AD923" s="291"/>
      <c r="AE923" s="588" t="s">
        <v>1180</v>
      </c>
      <c r="AF923" s="291"/>
      <c r="AG923" s="291"/>
      <c r="AH923" s="608">
        <v>333662663.47500002</v>
      </c>
      <c r="AI923" s="617">
        <v>333662663.47500002</v>
      </c>
      <c r="AJ923" s="622"/>
      <c r="AK923" s="622"/>
      <c r="AL923" s="622"/>
      <c r="AM923" s="638" t="s">
        <v>116</v>
      </c>
      <c r="AN923" s="62" t="s">
        <v>1181</v>
      </c>
      <c r="AO923" s="657" t="s">
        <v>1182</v>
      </c>
      <c r="AP923" s="664"/>
      <c r="AQ923" s="77"/>
      <c r="AR923" s="77"/>
      <c r="AS923" s="77"/>
      <c r="AT923" s="77"/>
      <c r="AU923" s="77"/>
      <c r="AV923" s="77"/>
      <c r="AW923" s="77"/>
      <c r="AX923" s="77"/>
      <c r="AY923" s="77"/>
      <c r="AZ923" s="181"/>
      <c r="BA923" s="86"/>
      <c r="BB923" s="86"/>
      <c r="BC923" s="50">
        <v>816</v>
      </c>
      <c r="BD923" s="86"/>
      <c r="BE923" s="86"/>
      <c r="BF923" s="86"/>
      <c r="BG923" s="86"/>
      <c r="BH923" s="86"/>
      <c r="BI923" s="86"/>
      <c r="BJ923" s="86"/>
      <c r="BK923" s="86"/>
      <c r="BL923" s="86"/>
      <c r="BM923" s="86"/>
      <c r="BN923" s="86"/>
      <c r="BO923" s="86"/>
      <c r="BP923" s="86"/>
      <c r="BQ923" s="86"/>
      <c r="BR923" s="86"/>
      <c r="BS923" s="86"/>
      <c r="BT923" s="86"/>
      <c r="BU923" s="86"/>
      <c r="BV923" s="86"/>
      <c r="BW923" s="86"/>
      <c r="BX923" s="86"/>
      <c r="BY923" s="86"/>
      <c r="BZ923" s="86"/>
      <c r="CA923" s="86"/>
      <c r="CB923" s="86"/>
      <c r="CC923" s="86"/>
      <c r="CD923" s="86"/>
      <c r="CE923" s="86"/>
      <c r="CF923" s="86"/>
      <c r="CG923" s="86"/>
      <c r="CH923" s="86"/>
      <c r="CI923" s="86"/>
      <c r="CJ923" s="86"/>
      <c r="CK923" s="86"/>
      <c r="CL923" s="86"/>
      <c r="CM923" s="86"/>
      <c r="CN923" s="86"/>
      <c r="CO923" s="86"/>
      <c r="CP923" s="86"/>
      <c r="CQ923" s="86"/>
      <c r="CR923" s="86"/>
      <c r="CS923" s="86"/>
      <c r="CT923" s="86"/>
      <c r="CU923" s="86"/>
      <c r="CV923" s="86"/>
      <c r="CW923" s="86"/>
      <c r="CX923" s="86"/>
      <c r="CY923" s="86"/>
      <c r="CZ923" s="86"/>
      <c r="DA923" s="86"/>
      <c r="DB923" s="86"/>
      <c r="DC923" s="86"/>
      <c r="DD923" s="86"/>
      <c r="DE923" s="86"/>
      <c r="DF923" s="86"/>
      <c r="DG923" s="86"/>
      <c r="DH923" s="86"/>
      <c r="DI923" s="86"/>
      <c r="DJ923" s="86"/>
      <c r="DK923" s="86"/>
      <c r="DL923" s="86"/>
      <c r="DM923" s="86"/>
      <c r="DN923" s="86"/>
      <c r="DO923" s="86"/>
      <c r="DP923" s="86"/>
      <c r="DQ923" s="86"/>
      <c r="DR923" s="86"/>
      <c r="DS923" s="86"/>
      <c r="DT923" s="86"/>
      <c r="DU923" s="86"/>
      <c r="DV923" s="86"/>
      <c r="DW923" s="86"/>
      <c r="DX923" s="86"/>
      <c r="DY923" s="86"/>
      <c r="DZ923" s="86"/>
      <c r="EA923" s="86"/>
      <c r="EB923" s="86"/>
      <c r="EC923" s="86"/>
      <c r="ED923" s="86"/>
      <c r="EE923" s="86"/>
      <c r="EF923" s="86"/>
      <c r="EG923" s="86"/>
      <c r="EH923" s="86"/>
      <c r="EI923" s="86"/>
      <c r="EJ923" s="86"/>
      <c r="EK923" s="86"/>
      <c r="EL923" s="86"/>
      <c r="EM923" s="86"/>
      <c r="EN923" s="86"/>
      <c r="EO923" s="86"/>
      <c r="EP923" s="86"/>
      <c r="EQ923" s="86"/>
      <c r="ER923" s="86"/>
      <c r="ES923" s="86"/>
      <c r="ET923" s="86"/>
      <c r="EU923" s="86"/>
      <c r="EV923" s="86"/>
      <c r="EW923" s="86"/>
      <c r="EX923" s="86"/>
      <c r="EY923" s="86"/>
      <c r="EZ923" s="86"/>
      <c r="FA923" s="86"/>
      <c r="FB923" s="86"/>
      <c r="FC923" s="86"/>
      <c r="FD923" s="86"/>
      <c r="FE923" s="86"/>
      <c r="FF923" s="86"/>
      <c r="FG923" s="86"/>
      <c r="FH923" s="86"/>
      <c r="FI923" s="86"/>
      <c r="FJ923" s="86"/>
      <c r="FK923" s="86"/>
      <c r="FL923" s="86"/>
      <c r="FM923" s="86"/>
      <c r="FN923" s="86"/>
      <c r="FO923" s="86"/>
      <c r="FP923" s="86"/>
      <c r="FQ923" s="86"/>
      <c r="FR923" s="86"/>
      <c r="FS923" s="86"/>
      <c r="FT923" s="86"/>
      <c r="FU923" s="86"/>
      <c r="FV923" s="86"/>
      <c r="FW923" s="86"/>
      <c r="FX923" s="86"/>
      <c r="FY923" s="86"/>
      <c r="FZ923" s="86"/>
      <c r="GA923" s="86"/>
      <c r="GB923" s="86"/>
      <c r="GC923" s="86"/>
      <c r="GD923" s="86"/>
      <c r="GE923" s="86"/>
      <c r="GF923" s="86"/>
      <c r="GG923" s="86"/>
      <c r="GH923" s="86"/>
      <c r="GI923" s="86"/>
      <c r="GJ923" s="86"/>
      <c r="GK923" s="86"/>
      <c r="GL923" s="86"/>
      <c r="GM923" s="86"/>
      <c r="GN923" s="86"/>
      <c r="GO923" s="86"/>
      <c r="GP923" s="86"/>
      <c r="GQ923" s="86"/>
      <c r="GR923" s="86"/>
      <c r="GS923" s="86"/>
      <c r="GT923" s="86"/>
      <c r="GU923" s="86"/>
      <c r="GV923" s="86"/>
      <c r="GW923" s="86"/>
      <c r="GX923" s="86"/>
      <c r="GY923" s="86"/>
      <c r="GZ923" s="86"/>
      <c r="HA923" s="86"/>
      <c r="HB923" s="86"/>
      <c r="HC923" s="86"/>
      <c r="HD923" s="86"/>
      <c r="HE923" s="86"/>
      <c r="HF923" s="86"/>
      <c r="HG923" s="86"/>
      <c r="HH923" s="86"/>
      <c r="HI923" s="86"/>
      <c r="HJ923" s="86"/>
      <c r="HK923" s="86"/>
      <c r="HL923" s="86"/>
      <c r="HM923" s="86"/>
      <c r="HN923" s="86"/>
      <c r="HO923" s="86"/>
      <c r="HP923" s="86"/>
      <c r="HQ923" s="86"/>
      <c r="HR923" s="86"/>
      <c r="HS923" s="86"/>
      <c r="HT923" s="86"/>
      <c r="HU923" s="86"/>
      <c r="HV923" s="86"/>
      <c r="HW923" s="86"/>
      <c r="HX923" s="86"/>
      <c r="HY923" s="86"/>
      <c r="HZ923" s="86"/>
      <c r="IA923" s="86"/>
      <c r="IB923" s="86"/>
      <c r="IC923" s="86"/>
      <c r="ID923" s="86"/>
      <c r="IE923" s="86"/>
      <c r="IF923" s="86"/>
      <c r="IG923" s="86"/>
      <c r="IH923" s="86"/>
      <c r="II923" s="86"/>
      <c r="IJ923" s="86"/>
      <c r="IK923" s="86"/>
      <c r="IL923" s="86"/>
      <c r="IM923" s="86"/>
      <c r="IN923" s="86"/>
      <c r="IO923" s="86"/>
      <c r="IP923" s="86"/>
      <c r="IQ923" s="86"/>
      <c r="IR923" s="86"/>
      <c r="IS923" s="86"/>
      <c r="IT923" s="86"/>
      <c r="IU923" s="86"/>
      <c r="IV923" s="86"/>
      <c r="IW923" s="1"/>
    </row>
    <row r="924" spans="1:257" s="330" customFormat="1" ht="12.95" customHeight="1">
      <c r="A924" s="291" t="s">
        <v>1176</v>
      </c>
      <c r="B924" s="447" t="s">
        <v>1183</v>
      </c>
      <c r="C924" s="468"/>
      <c r="D924" s="291"/>
      <c r="E924" s="291" t="s">
        <v>3778</v>
      </c>
      <c r="F924" s="476">
        <v>22300028</v>
      </c>
      <c r="G924" s="64" t="s">
        <v>1643</v>
      </c>
      <c r="H924" s="489" t="s">
        <v>2125</v>
      </c>
      <c r="I924" s="68" t="s">
        <v>1184</v>
      </c>
      <c r="J924" s="521" t="s">
        <v>1184</v>
      </c>
      <c r="K924" s="525" t="s">
        <v>1147</v>
      </c>
      <c r="L924" s="291" t="s">
        <v>1179</v>
      </c>
      <c r="M924" s="291"/>
      <c r="N924" s="301">
        <v>100</v>
      </c>
      <c r="O924" s="291" t="s">
        <v>107</v>
      </c>
      <c r="P924" s="291" t="s">
        <v>984</v>
      </c>
      <c r="Q924" s="301" t="s">
        <v>1094</v>
      </c>
      <c r="R924" s="301" t="s">
        <v>110</v>
      </c>
      <c r="S924" s="62">
        <v>230000000</v>
      </c>
      <c r="T924" s="562" t="s">
        <v>954</v>
      </c>
      <c r="U924" s="291"/>
      <c r="V924" s="291"/>
      <c r="W924" s="291"/>
      <c r="X924" s="291"/>
      <c r="Y924" s="291" t="s">
        <v>435</v>
      </c>
      <c r="Z924" s="291" t="s">
        <v>436</v>
      </c>
      <c r="AA924" s="301" t="s">
        <v>316</v>
      </c>
      <c r="AB924" s="301" t="s">
        <v>106</v>
      </c>
      <c r="AC924" s="301" t="s">
        <v>106</v>
      </c>
      <c r="AD924" s="291"/>
      <c r="AE924" s="588" t="s">
        <v>1180</v>
      </c>
      <c r="AF924" s="291"/>
      <c r="AG924" s="291"/>
      <c r="AH924" s="608">
        <v>67005397.794999994</v>
      </c>
      <c r="AI924" s="617">
        <v>67005397.794999994</v>
      </c>
      <c r="AJ924" s="622"/>
      <c r="AK924" s="622"/>
      <c r="AL924" s="622"/>
      <c r="AM924" s="638" t="s">
        <v>116</v>
      </c>
      <c r="AN924" s="62" t="s">
        <v>1185</v>
      </c>
      <c r="AO924" s="657" t="s">
        <v>1186</v>
      </c>
      <c r="AP924" s="664"/>
      <c r="AQ924" s="77"/>
      <c r="AR924" s="77"/>
      <c r="AS924" s="77"/>
      <c r="AT924" s="77"/>
      <c r="AU924" s="77"/>
      <c r="AV924" s="77"/>
      <c r="AW924" s="77"/>
      <c r="AX924" s="77"/>
      <c r="AY924" s="77"/>
      <c r="AZ924" s="181"/>
      <c r="BA924" s="86"/>
      <c r="BB924" s="86"/>
      <c r="BC924" s="50">
        <v>817</v>
      </c>
      <c r="BD924" s="86"/>
      <c r="BE924" s="86"/>
      <c r="BF924" s="86"/>
      <c r="BG924" s="86"/>
      <c r="BH924" s="86"/>
      <c r="BI924" s="86"/>
      <c r="BJ924" s="86"/>
      <c r="BK924" s="86"/>
      <c r="BL924" s="86"/>
      <c r="BM924" s="86"/>
      <c r="BN924" s="86"/>
      <c r="BO924" s="86"/>
      <c r="BP924" s="86"/>
      <c r="BQ924" s="86"/>
      <c r="BR924" s="86"/>
      <c r="BS924" s="86"/>
      <c r="BT924" s="86"/>
      <c r="BU924" s="86"/>
      <c r="BV924" s="86"/>
      <c r="BW924" s="86"/>
      <c r="BX924" s="86"/>
      <c r="BY924" s="86"/>
      <c r="BZ924" s="86"/>
      <c r="CA924" s="86"/>
      <c r="CB924" s="86"/>
      <c r="CC924" s="86"/>
      <c r="CD924" s="86"/>
      <c r="CE924" s="86"/>
      <c r="CF924" s="86"/>
      <c r="CG924" s="86"/>
      <c r="CH924" s="86"/>
      <c r="CI924" s="86"/>
      <c r="CJ924" s="86"/>
      <c r="CK924" s="86"/>
      <c r="CL924" s="86"/>
      <c r="CM924" s="86"/>
      <c r="CN924" s="86"/>
      <c r="CO924" s="86"/>
      <c r="CP924" s="86"/>
      <c r="CQ924" s="86"/>
      <c r="CR924" s="86"/>
      <c r="CS924" s="86"/>
      <c r="CT924" s="86"/>
      <c r="CU924" s="86"/>
      <c r="CV924" s="86"/>
      <c r="CW924" s="86"/>
      <c r="CX924" s="86"/>
      <c r="CY924" s="86"/>
      <c r="CZ924" s="86"/>
      <c r="DA924" s="86"/>
      <c r="DB924" s="86"/>
      <c r="DC924" s="86"/>
      <c r="DD924" s="86"/>
      <c r="DE924" s="86"/>
      <c r="DF924" s="86"/>
      <c r="DG924" s="86"/>
      <c r="DH924" s="86"/>
      <c r="DI924" s="86"/>
      <c r="DJ924" s="86"/>
      <c r="DK924" s="86"/>
      <c r="DL924" s="86"/>
      <c r="DM924" s="86"/>
      <c r="DN924" s="86"/>
      <c r="DO924" s="86"/>
      <c r="DP924" s="86"/>
      <c r="DQ924" s="86"/>
      <c r="DR924" s="86"/>
      <c r="DS924" s="86"/>
      <c r="DT924" s="86"/>
      <c r="DU924" s="86"/>
      <c r="DV924" s="86"/>
      <c r="DW924" s="86"/>
      <c r="DX924" s="86"/>
      <c r="DY924" s="86"/>
      <c r="DZ924" s="86"/>
      <c r="EA924" s="86"/>
      <c r="EB924" s="86"/>
      <c r="EC924" s="86"/>
      <c r="ED924" s="86"/>
      <c r="EE924" s="86"/>
      <c r="EF924" s="86"/>
      <c r="EG924" s="86"/>
      <c r="EH924" s="86"/>
      <c r="EI924" s="86"/>
      <c r="EJ924" s="86"/>
      <c r="EK924" s="86"/>
      <c r="EL924" s="86"/>
      <c r="EM924" s="86"/>
      <c r="EN924" s="86"/>
      <c r="EO924" s="86"/>
      <c r="EP924" s="86"/>
      <c r="EQ924" s="86"/>
      <c r="ER924" s="86"/>
      <c r="ES924" s="86"/>
      <c r="ET924" s="86"/>
      <c r="EU924" s="86"/>
      <c r="EV924" s="86"/>
      <c r="EW924" s="86"/>
      <c r="EX924" s="86"/>
      <c r="EY924" s="86"/>
      <c r="EZ924" s="86"/>
      <c r="FA924" s="86"/>
      <c r="FB924" s="86"/>
      <c r="FC924" s="86"/>
      <c r="FD924" s="86"/>
      <c r="FE924" s="86"/>
      <c r="FF924" s="86"/>
      <c r="FG924" s="86"/>
      <c r="FH924" s="86"/>
      <c r="FI924" s="86"/>
      <c r="FJ924" s="86"/>
      <c r="FK924" s="86"/>
      <c r="FL924" s="86"/>
      <c r="FM924" s="86"/>
      <c r="FN924" s="86"/>
      <c r="FO924" s="86"/>
      <c r="FP924" s="86"/>
      <c r="FQ924" s="86"/>
      <c r="FR924" s="86"/>
      <c r="FS924" s="86"/>
      <c r="FT924" s="86"/>
      <c r="FU924" s="86"/>
      <c r="FV924" s="86"/>
      <c r="FW924" s="86"/>
      <c r="FX924" s="86"/>
      <c r="FY924" s="86"/>
      <c r="FZ924" s="86"/>
      <c r="GA924" s="86"/>
      <c r="GB924" s="86"/>
      <c r="GC924" s="86"/>
      <c r="GD924" s="86"/>
      <c r="GE924" s="86"/>
      <c r="GF924" s="86"/>
      <c r="GG924" s="86"/>
      <c r="GH924" s="86"/>
      <c r="GI924" s="86"/>
      <c r="GJ924" s="86"/>
      <c r="GK924" s="86"/>
      <c r="GL924" s="86"/>
      <c r="GM924" s="86"/>
      <c r="GN924" s="86"/>
      <c r="GO924" s="86"/>
      <c r="GP924" s="86"/>
      <c r="GQ924" s="86"/>
      <c r="GR924" s="86"/>
      <c r="GS924" s="86"/>
      <c r="GT924" s="86"/>
      <c r="GU924" s="86"/>
      <c r="GV924" s="86"/>
      <c r="GW924" s="86"/>
      <c r="GX924" s="86"/>
      <c r="GY924" s="86"/>
      <c r="GZ924" s="86"/>
      <c r="HA924" s="86"/>
      <c r="HB924" s="86"/>
      <c r="HC924" s="86"/>
      <c r="HD924" s="86"/>
      <c r="HE924" s="86"/>
      <c r="HF924" s="86"/>
      <c r="HG924" s="86"/>
      <c r="HH924" s="86"/>
      <c r="HI924" s="86"/>
      <c r="HJ924" s="86"/>
      <c r="HK924" s="86"/>
      <c r="HL924" s="86"/>
      <c r="HM924" s="86"/>
      <c r="HN924" s="86"/>
      <c r="HO924" s="86"/>
      <c r="HP924" s="86"/>
      <c r="HQ924" s="86"/>
      <c r="HR924" s="86"/>
      <c r="HS924" s="86"/>
      <c r="HT924" s="86"/>
      <c r="HU924" s="86"/>
      <c r="HV924" s="86"/>
      <c r="HW924" s="86"/>
      <c r="HX924" s="86"/>
      <c r="HY924" s="86"/>
      <c r="HZ924" s="86"/>
      <c r="IA924" s="86"/>
      <c r="IB924" s="86"/>
      <c r="IC924" s="86"/>
      <c r="ID924" s="86"/>
      <c r="IE924" s="86"/>
      <c r="IF924" s="86"/>
      <c r="IG924" s="86"/>
      <c r="IH924" s="86"/>
      <c r="II924" s="86"/>
      <c r="IJ924" s="86"/>
      <c r="IK924" s="86"/>
      <c r="IL924" s="86"/>
      <c r="IM924" s="86"/>
      <c r="IN924" s="86"/>
      <c r="IO924" s="86"/>
      <c r="IP924" s="86"/>
      <c r="IQ924" s="86"/>
      <c r="IR924" s="86"/>
      <c r="IS924" s="86"/>
      <c r="IT924" s="86"/>
      <c r="IU924" s="86"/>
      <c r="IV924" s="86"/>
      <c r="IW924" s="1"/>
    </row>
    <row r="925" spans="1:257" s="330" customFormat="1" ht="12.95" customHeight="1">
      <c r="A925" s="291" t="s">
        <v>1176</v>
      </c>
      <c r="B925" s="447" t="s">
        <v>1187</v>
      </c>
      <c r="C925" s="468"/>
      <c r="D925" s="291"/>
      <c r="E925" s="291" t="s">
        <v>3779</v>
      </c>
      <c r="F925" s="476">
        <v>22300029</v>
      </c>
      <c r="G925" s="64" t="s">
        <v>1644</v>
      </c>
      <c r="H925" s="489" t="s">
        <v>2126</v>
      </c>
      <c r="I925" s="68" t="s">
        <v>1188</v>
      </c>
      <c r="J925" s="521" t="s">
        <v>1188</v>
      </c>
      <c r="K925" s="525" t="s">
        <v>1147</v>
      </c>
      <c r="L925" s="291" t="s">
        <v>1179</v>
      </c>
      <c r="M925" s="291"/>
      <c r="N925" s="301">
        <v>100</v>
      </c>
      <c r="O925" s="291" t="s">
        <v>107</v>
      </c>
      <c r="P925" s="291" t="s">
        <v>984</v>
      </c>
      <c r="Q925" s="301" t="s">
        <v>1094</v>
      </c>
      <c r="R925" s="301" t="s">
        <v>110</v>
      </c>
      <c r="S925" s="62">
        <v>230000000</v>
      </c>
      <c r="T925" s="562" t="s">
        <v>954</v>
      </c>
      <c r="U925" s="291"/>
      <c r="V925" s="291"/>
      <c r="W925" s="291"/>
      <c r="X925" s="291"/>
      <c r="Y925" s="291" t="s">
        <v>435</v>
      </c>
      <c r="Z925" s="291" t="s">
        <v>436</v>
      </c>
      <c r="AA925" s="301" t="s">
        <v>316</v>
      </c>
      <c r="AB925" s="301" t="s">
        <v>106</v>
      </c>
      <c r="AC925" s="301" t="s">
        <v>106</v>
      </c>
      <c r="AD925" s="291"/>
      <c r="AE925" s="588" t="s">
        <v>1180</v>
      </c>
      <c r="AF925" s="291"/>
      <c r="AG925" s="291"/>
      <c r="AH925" s="608">
        <v>12962823</v>
      </c>
      <c r="AI925" s="617">
        <v>12962823</v>
      </c>
      <c r="AJ925" s="622"/>
      <c r="AK925" s="622"/>
      <c r="AL925" s="622"/>
      <c r="AM925" s="638" t="s">
        <v>116</v>
      </c>
      <c r="AN925" s="62" t="s">
        <v>1189</v>
      </c>
      <c r="AO925" s="657" t="s">
        <v>1190</v>
      </c>
      <c r="AP925" s="664"/>
      <c r="AQ925" s="77"/>
      <c r="AR925" s="77"/>
      <c r="AS925" s="77"/>
      <c r="AT925" s="77"/>
      <c r="AU925" s="77"/>
      <c r="AV925" s="77"/>
      <c r="AW925" s="77"/>
      <c r="AX925" s="77"/>
      <c r="AY925" s="77"/>
      <c r="AZ925" s="181"/>
      <c r="BA925" s="86"/>
      <c r="BB925" s="86"/>
      <c r="BC925" s="50">
        <v>818</v>
      </c>
      <c r="BD925" s="86"/>
      <c r="BE925" s="86"/>
      <c r="BF925" s="86"/>
      <c r="BG925" s="86"/>
      <c r="BH925" s="86"/>
      <c r="BI925" s="86"/>
      <c r="BJ925" s="86"/>
      <c r="BK925" s="86"/>
      <c r="BL925" s="86"/>
      <c r="BM925" s="86"/>
      <c r="BN925" s="86"/>
      <c r="BO925" s="86"/>
      <c r="BP925" s="86"/>
      <c r="BQ925" s="86"/>
      <c r="BR925" s="86"/>
      <c r="BS925" s="86"/>
      <c r="BT925" s="86"/>
      <c r="BU925" s="86"/>
      <c r="BV925" s="86"/>
      <c r="BW925" s="86"/>
      <c r="BX925" s="86"/>
      <c r="BY925" s="86"/>
      <c r="BZ925" s="86"/>
      <c r="CA925" s="86"/>
      <c r="CB925" s="86"/>
      <c r="CC925" s="86"/>
      <c r="CD925" s="86"/>
      <c r="CE925" s="86"/>
      <c r="CF925" s="86"/>
      <c r="CG925" s="86"/>
      <c r="CH925" s="86"/>
      <c r="CI925" s="86"/>
      <c r="CJ925" s="86"/>
      <c r="CK925" s="86"/>
      <c r="CL925" s="86"/>
      <c r="CM925" s="86"/>
      <c r="CN925" s="86"/>
      <c r="CO925" s="86"/>
      <c r="CP925" s="86"/>
      <c r="CQ925" s="86"/>
      <c r="CR925" s="86"/>
      <c r="CS925" s="86"/>
      <c r="CT925" s="86"/>
      <c r="CU925" s="86"/>
      <c r="CV925" s="86"/>
      <c r="CW925" s="86"/>
      <c r="CX925" s="86"/>
      <c r="CY925" s="86"/>
      <c r="CZ925" s="86"/>
      <c r="DA925" s="86"/>
      <c r="DB925" s="86"/>
      <c r="DC925" s="86"/>
      <c r="DD925" s="86"/>
      <c r="DE925" s="86"/>
      <c r="DF925" s="86"/>
      <c r="DG925" s="86"/>
      <c r="DH925" s="86"/>
      <c r="DI925" s="86"/>
      <c r="DJ925" s="86"/>
      <c r="DK925" s="86"/>
      <c r="DL925" s="86"/>
      <c r="DM925" s="86"/>
      <c r="DN925" s="86"/>
      <c r="DO925" s="86"/>
      <c r="DP925" s="86"/>
      <c r="DQ925" s="86"/>
      <c r="DR925" s="86"/>
      <c r="DS925" s="86"/>
      <c r="DT925" s="86"/>
      <c r="DU925" s="86"/>
      <c r="DV925" s="86"/>
      <c r="DW925" s="86"/>
      <c r="DX925" s="86"/>
      <c r="DY925" s="86"/>
      <c r="DZ925" s="86"/>
      <c r="EA925" s="86"/>
      <c r="EB925" s="86"/>
      <c r="EC925" s="86"/>
      <c r="ED925" s="86"/>
      <c r="EE925" s="86"/>
      <c r="EF925" s="86"/>
      <c r="EG925" s="86"/>
      <c r="EH925" s="86"/>
      <c r="EI925" s="86"/>
      <c r="EJ925" s="86"/>
      <c r="EK925" s="86"/>
      <c r="EL925" s="86"/>
      <c r="EM925" s="86"/>
      <c r="EN925" s="86"/>
      <c r="EO925" s="86"/>
      <c r="EP925" s="86"/>
      <c r="EQ925" s="86"/>
      <c r="ER925" s="86"/>
      <c r="ES925" s="86"/>
      <c r="ET925" s="86"/>
      <c r="EU925" s="86"/>
      <c r="EV925" s="86"/>
      <c r="EW925" s="86"/>
      <c r="EX925" s="86"/>
      <c r="EY925" s="86"/>
      <c r="EZ925" s="86"/>
      <c r="FA925" s="86"/>
      <c r="FB925" s="86"/>
      <c r="FC925" s="86"/>
      <c r="FD925" s="86"/>
      <c r="FE925" s="86"/>
      <c r="FF925" s="86"/>
      <c r="FG925" s="86"/>
      <c r="FH925" s="86"/>
      <c r="FI925" s="86"/>
      <c r="FJ925" s="86"/>
      <c r="FK925" s="86"/>
      <c r="FL925" s="86"/>
      <c r="FM925" s="86"/>
      <c r="FN925" s="86"/>
      <c r="FO925" s="86"/>
      <c r="FP925" s="86"/>
      <c r="FQ925" s="86"/>
      <c r="FR925" s="86"/>
      <c r="FS925" s="86"/>
      <c r="FT925" s="86"/>
      <c r="FU925" s="86"/>
      <c r="FV925" s="86"/>
      <c r="FW925" s="86"/>
      <c r="FX925" s="86"/>
      <c r="FY925" s="86"/>
      <c r="FZ925" s="86"/>
      <c r="GA925" s="86"/>
      <c r="GB925" s="86"/>
      <c r="GC925" s="86"/>
      <c r="GD925" s="86"/>
      <c r="GE925" s="86"/>
      <c r="GF925" s="86"/>
      <c r="GG925" s="86"/>
      <c r="GH925" s="86"/>
      <c r="GI925" s="86"/>
      <c r="GJ925" s="86"/>
      <c r="GK925" s="86"/>
      <c r="GL925" s="86"/>
      <c r="GM925" s="86"/>
      <c r="GN925" s="86"/>
      <c r="GO925" s="86"/>
      <c r="GP925" s="86"/>
      <c r="GQ925" s="86"/>
      <c r="GR925" s="86"/>
      <c r="GS925" s="86"/>
      <c r="GT925" s="86"/>
      <c r="GU925" s="86"/>
      <c r="GV925" s="86"/>
      <c r="GW925" s="86"/>
      <c r="GX925" s="86"/>
      <c r="GY925" s="86"/>
      <c r="GZ925" s="86"/>
      <c r="HA925" s="86"/>
      <c r="HB925" s="86"/>
      <c r="HC925" s="86"/>
      <c r="HD925" s="86"/>
      <c r="HE925" s="86"/>
      <c r="HF925" s="86"/>
      <c r="HG925" s="86"/>
      <c r="HH925" s="86"/>
      <c r="HI925" s="86"/>
      <c r="HJ925" s="86"/>
      <c r="HK925" s="86"/>
      <c r="HL925" s="86"/>
      <c r="HM925" s="86"/>
      <c r="HN925" s="86"/>
      <c r="HO925" s="86"/>
      <c r="HP925" s="86"/>
      <c r="HQ925" s="86"/>
      <c r="HR925" s="86"/>
      <c r="HS925" s="86"/>
      <c r="HT925" s="86"/>
      <c r="HU925" s="86"/>
      <c r="HV925" s="86"/>
      <c r="HW925" s="86"/>
      <c r="HX925" s="86"/>
      <c r="HY925" s="86"/>
      <c r="HZ925" s="86"/>
      <c r="IA925" s="86"/>
      <c r="IB925" s="86"/>
      <c r="IC925" s="86"/>
      <c r="ID925" s="86"/>
      <c r="IE925" s="86"/>
      <c r="IF925" s="86"/>
      <c r="IG925" s="86"/>
      <c r="IH925" s="86"/>
      <c r="II925" s="86"/>
      <c r="IJ925" s="86"/>
      <c r="IK925" s="86"/>
      <c r="IL925" s="86"/>
      <c r="IM925" s="86"/>
      <c r="IN925" s="86"/>
      <c r="IO925" s="86"/>
      <c r="IP925" s="86"/>
      <c r="IQ925" s="86"/>
      <c r="IR925" s="86"/>
      <c r="IS925" s="86"/>
      <c r="IT925" s="86"/>
      <c r="IU925" s="86"/>
      <c r="IV925" s="86"/>
      <c r="IW925" s="1"/>
    </row>
    <row r="926" spans="1:257" s="330" customFormat="1" ht="12.95" customHeight="1">
      <c r="A926" s="455" t="s">
        <v>1030</v>
      </c>
      <c r="B926" s="306"/>
      <c r="C926" s="306"/>
      <c r="D926" s="306"/>
      <c r="E926" s="306" t="s">
        <v>1625</v>
      </c>
      <c r="F926" s="306"/>
      <c r="G926" s="306"/>
      <c r="H926" s="295" t="s">
        <v>3137</v>
      </c>
      <c r="I926" s="295" t="s">
        <v>3138</v>
      </c>
      <c r="J926" s="295" t="s">
        <v>3138</v>
      </c>
      <c r="K926" s="306" t="s">
        <v>150</v>
      </c>
      <c r="L926" s="306"/>
      <c r="M926" s="306"/>
      <c r="N926" s="307" t="s">
        <v>316</v>
      </c>
      <c r="O926" s="307">
        <v>230000000</v>
      </c>
      <c r="P926" s="453" t="s">
        <v>991</v>
      </c>
      <c r="Q926" s="307" t="s">
        <v>2156</v>
      </c>
      <c r="R926" s="307" t="s">
        <v>110</v>
      </c>
      <c r="S926" s="307">
        <v>230000000</v>
      </c>
      <c r="T926" s="453" t="s">
        <v>3013</v>
      </c>
      <c r="U926" s="307"/>
      <c r="V926" s="574"/>
      <c r="W926" s="307"/>
      <c r="X926" s="307" t="s">
        <v>436</v>
      </c>
      <c r="Y926" s="307"/>
      <c r="Z926" s="307"/>
      <c r="AA926" s="307" t="s">
        <v>106</v>
      </c>
      <c r="AB926" s="307" t="s">
        <v>316</v>
      </c>
      <c r="AC926" s="307" t="s">
        <v>106</v>
      </c>
      <c r="AD926" s="574"/>
      <c r="AE926" s="573" t="s">
        <v>115</v>
      </c>
      <c r="AF926" s="571"/>
      <c r="AG926" s="571"/>
      <c r="AH926" s="612">
        <v>7000000</v>
      </c>
      <c r="AI926" s="609">
        <f>AH926*1.12</f>
        <v>7840000.0000000009</v>
      </c>
      <c r="AJ926" s="306"/>
      <c r="AK926" s="306"/>
      <c r="AL926" s="306"/>
      <c r="AM926" s="639" t="s">
        <v>116</v>
      </c>
      <c r="AN926" s="291" t="s">
        <v>3139</v>
      </c>
      <c r="AO926" s="306" t="s">
        <v>3140</v>
      </c>
      <c r="AP926" s="305"/>
      <c r="AQ926" s="124"/>
      <c r="AR926" s="124"/>
      <c r="AS926" s="124"/>
      <c r="AT926" s="124"/>
      <c r="AU926" s="124"/>
      <c r="AV926" s="124"/>
      <c r="AW926" s="124"/>
      <c r="AX926" s="124"/>
      <c r="AY926" s="124"/>
      <c r="AZ926" s="140"/>
      <c r="BA926" s="1"/>
      <c r="BB926" s="1"/>
      <c r="BC926" s="50">
        <v>819</v>
      </c>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row>
    <row r="927" spans="1:257" s="330" customFormat="1" ht="12.95" customHeight="1">
      <c r="A927" s="455" t="s">
        <v>1174</v>
      </c>
      <c r="B927" s="455" t="s">
        <v>3141</v>
      </c>
      <c r="C927" s="455"/>
      <c r="D927" s="306"/>
      <c r="E927" s="306" t="s">
        <v>3797</v>
      </c>
      <c r="F927" s="306"/>
      <c r="G927" s="306"/>
      <c r="H927" s="295" t="s">
        <v>3142</v>
      </c>
      <c r="I927" s="291" t="s">
        <v>3143</v>
      </c>
      <c r="J927" s="291" t="s">
        <v>3143</v>
      </c>
      <c r="K927" s="291" t="s">
        <v>104</v>
      </c>
      <c r="L927" s="533"/>
      <c r="M927" s="533"/>
      <c r="N927" s="546">
        <v>100</v>
      </c>
      <c r="O927" s="301">
        <v>230000000</v>
      </c>
      <c r="P927" s="291" t="s">
        <v>953</v>
      </c>
      <c r="Q927" s="301" t="s">
        <v>2156</v>
      </c>
      <c r="R927" s="301" t="s">
        <v>110</v>
      </c>
      <c r="S927" s="301" t="s">
        <v>107</v>
      </c>
      <c r="T927" s="563" t="s">
        <v>958</v>
      </c>
      <c r="U927" s="567"/>
      <c r="V927" s="572"/>
      <c r="W927" s="567"/>
      <c r="X927" s="301" t="s">
        <v>436</v>
      </c>
      <c r="Y927" s="567"/>
      <c r="Z927" s="567"/>
      <c r="AA927" s="307" t="s">
        <v>106</v>
      </c>
      <c r="AB927" s="546" t="s">
        <v>285</v>
      </c>
      <c r="AC927" s="546" t="s">
        <v>63</v>
      </c>
      <c r="AD927" s="572"/>
      <c r="AE927" s="589" t="s">
        <v>115</v>
      </c>
      <c r="AF927" s="572"/>
      <c r="AG927" s="572"/>
      <c r="AH927" s="609">
        <v>11189000</v>
      </c>
      <c r="AI927" s="609">
        <f>AH927*1.12</f>
        <v>12531680.000000002</v>
      </c>
      <c r="AJ927" s="623"/>
      <c r="AK927" s="623"/>
      <c r="AL927" s="623"/>
      <c r="AM927" s="639" t="s">
        <v>116</v>
      </c>
      <c r="AN927" s="291" t="s">
        <v>3144</v>
      </c>
      <c r="AO927" s="291" t="s">
        <v>3145</v>
      </c>
      <c r="AP927" s="666"/>
      <c r="AQ927" s="19"/>
      <c r="AR927" s="19"/>
      <c r="AS927" s="19"/>
      <c r="AT927" s="19"/>
      <c r="AU927" s="19"/>
      <c r="AV927" s="19"/>
      <c r="AW927" s="19"/>
      <c r="AX927" s="124"/>
      <c r="AY927" s="124"/>
      <c r="AZ927" s="140"/>
      <c r="BA927" s="1"/>
      <c r="BB927" s="1"/>
      <c r="BC927" s="50">
        <v>820</v>
      </c>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row>
    <row r="928" spans="1:257" s="330" customFormat="1" ht="12.95" customHeight="1">
      <c r="A928" s="455" t="s">
        <v>1174</v>
      </c>
      <c r="B928" s="455" t="s">
        <v>3146</v>
      </c>
      <c r="C928" s="455"/>
      <c r="D928" s="306"/>
      <c r="E928" s="306" t="s">
        <v>3798</v>
      </c>
      <c r="F928" s="306"/>
      <c r="G928" s="306"/>
      <c r="H928" s="295" t="s">
        <v>3147</v>
      </c>
      <c r="I928" s="291" t="s">
        <v>3148</v>
      </c>
      <c r="J928" s="291" t="s">
        <v>3148</v>
      </c>
      <c r="K928" s="291" t="s">
        <v>104</v>
      </c>
      <c r="L928" s="533"/>
      <c r="M928" s="533"/>
      <c r="N928" s="546">
        <v>100</v>
      </c>
      <c r="O928" s="301">
        <v>230000000</v>
      </c>
      <c r="P928" s="291" t="s">
        <v>953</v>
      </c>
      <c r="Q928" s="301" t="s">
        <v>2156</v>
      </c>
      <c r="R928" s="301" t="s">
        <v>110</v>
      </c>
      <c r="S928" s="301" t="s">
        <v>107</v>
      </c>
      <c r="T928" s="563" t="s">
        <v>958</v>
      </c>
      <c r="U928" s="567"/>
      <c r="V928" s="572"/>
      <c r="W928" s="567"/>
      <c r="X928" s="301" t="s">
        <v>436</v>
      </c>
      <c r="Y928" s="567"/>
      <c r="Z928" s="567"/>
      <c r="AA928" s="307" t="s">
        <v>106</v>
      </c>
      <c r="AB928" s="307" t="s">
        <v>316</v>
      </c>
      <c r="AC928" s="307" t="s">
        <v>106</v>
      </c>
      <c r="AD928" s="572"/>
      <c r="AE928" s="589" t="s">
        <v>115</v>
      </c>
      <c r="AF928" s="572"/>
      <c r="AG928" s="572"/>
      <c r="AH928" s="609">
        <v>1245000</v>
      </c>
      <c r="AI928" s="609">
        <f>AH928*1.12</f>
        <v>1394400.0000000002</v>
      </c>
      <c r="AJ928" s="623"/>
      <c r="AK928" s="623"/>
      <c r="AL928" s="623"/>
      <c r="AM928" s="639" t="s">
        <v>116</v>
      </c>
      <c r="AN928" s="291" t="s">
        <v>3149</v>
      </c>
      <c r="AO928" s="291" t="s">
        <v>3150</v>
      </c>
      <c r="AP928" s="666"/>
      <c r="AQ928" s="19"/>
      <c r="AR928" s="19"/>
      <c r="AS928" s="19"/>
      <c r="AT928" s="19"/>
      <c r="AU928" s="19"/>
      <c r="AV928" s="19"/>
      <c r="AW928" s="19"/>
      <c r="AX928" s="124"/>
      <c r="AY928" s="124"/>
      <c r="AZ928" s="140"/>
      <c r="BA928" s="1"/>
      <c r="BB928" s="1"/>
      <c r="BC928" s="50">
        <v>821</v>
      </c>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row>
    <row r="929" spans="1:257" s="330" customFormat="1" ht="12.95" customHeight="1">
      <c r="A929" s="455" t="s">
        <v>1174</v>
      </c>
      <c r="B929" s="455" t="s">
        <v>3151</v>
      </c>
      <c r="C929" s="455"/>
      <c r="D929" s="306"/>
      <c r="E929" s="306" t="s">
        <v>3799</v>
      </c>
      <c r="F929" s="306"/>
      <c r="G929" s="306"/>
      <c r="H929" s="295" t="s">
        <v>3152</v>
      </c>
      <c r="I929" s="291" t="s">
        <v>3153</v>
      </c>
      <c r="J929" s="291" t="s">
        <v>3153</v>
      </c>
      <c r="K929" s="295" t="s">
        <v>603</v>
      </c>
      <c r="L929" s="291" t="s">
        <v>1093</v>
      </c>
      <c r="M929" s="533"/>
      <c r="N929" s="546">
        <v>100</v>
      </c>
      <c r="O929" s="301">
        <v>230000000</v>
      </c>
      <c r="P929" s="291" t="s">
        <v>953</v>
      </c>
      <c r="Q929" s="301" t="s">
        <v>1094</v>
      </c>
      <c r="R929" s="301" t="s">
        <v>110</v>
      </c>
      <c r="S929" s="301" t="s">
        <v>107</v>
      </c>
      <c r="T929" s="563" t="s">
        <v>958</v>
      </c>
      <c r="U929" s="567"/>
      <c r="V929" s="572"/>
      <c r="W929" s="567"/>
      <c r="X929" s="301"/>
      <c r="Y929" s="307" t="s">
        <v>435</v>
      </c>
      <c r="Z929" s="307" t="s">
        <v>436</v>
      </c>
      <c r="AA929" s="307" t="s">
        <v>106</v>
      </c>
      <c r="AB929" s="307" t="s">
        <v>316</v>
      </c>
      <c r="AC929" s="307" t="s">
        <v>106</v>
      </c>
      <c r="AD929" s="572"/>
      <c r="AE929" s="573" t="s">
        <v>1180</v>
      </c>
      <c r="AF929" s="572"/>
      <c r="AG929" s="572"/>
      <c r="AH929" s="609">
        <v>27553358</v>
      </c>
      <c r="AI929" s="609">
        <v>27553358</v>
      </c>
      <c r="AJ929" s="623"/>
      <c r="AK929" s="623"/>
      <c r="AL929" s="623"/>
      <c r="AM929" s="639" t="s">
        <v>116</v>
      </c>
      <c r="AN929" s="291" t="s">
        <v>3154</v>
      </c>
      <c r="AO929" s="291" t="s">
        <v>3155</v>
      </c>
      <c r="AP929" s="666"/>
      <c r="AQ929" s="19"/>
      <c r="AR929" s="19"/>
      <c r="AS929" s="19"/>
      <c r="AT929" s="19"/>
      <c r="AU929" s="19"/>
      <c r="AV929" s="19"/>
      <c r="AW929" s="19"/>
      <c r="AX929" s="124"/>
      <c r="AY929" s="124"/>
      <c r="AZ929" s="140"/>
      <c r="BA929" s="1"/>
      <c r="BB929" s="1"/>
      <c r="BC929" s="50">
        <v>822</v>
      </c>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row>
    <row r="930" spans="1:257" s="330" customFormat="1" ht="12.95" customHeight="1">
      <c r="A930" s="454" t="s">
        <v>3043</v>
      </c>
      <c r="B930" s="306"/>
      <c r="C930" s="306" t="s">
        <v>2129</v>
      </c>
      <c r="D930" s="306"/>
      <c r="E930" s="306" t="s">
        <v>1629</v>
      </c>
      <c r="F930" s="306"/>
      <c r="G930" s="306"/>
      <c r="H930" s="291" t="s">
        <v>3156</v>
      </c>
      <c r="I930" s="291" t="s">
        <v>3157</v>
      </c>
      <c r="J930" s="291" t="s">
        <v>3158</v>
      </c>
      <c r="K930" s="301" t="s">
        <v>1147</v>
      </c>
      <c r="L930" s="301" t="s">
        <v>3159</v>
      </c>
      <c r="M930" s="291"/>
      <c r="N930" s="546">
        <v>100</v>
      </c>
      <c r="O930" s="301" t="s">
        <v>1035</v>
      </c>
      <c r="P930" s="552" t="s">
        <v>3160</v>
      </c>
      <c r="Q930" s="301" t="s">
        <v>109</v>
      </c>
      <c r="R930" s="301" t="s">
        <v>110</v>
      </c>
      <c r="S930" s="301" t="s">
        <v>3161</v>
      </c>
      <c r="T930" s="447" t="s">
        <v>3162</v>
      </c>
      <c r="U930" s="301"/>
      <c r="V930" s="573"/>
      <c r="W930" s="301"/>
      <c r="X930" s="301"/>
      <c r="Y930" s="301" t="s">
        <v>435</v>
      </c>
      <c r="Z930" s="301" t="s">
        <v>436</v>
      </c>
      <c r="AA930" s="546">
        <v>100</v>
      </c>
      <c r="AB930" s="546">
        <v>0</v>
      </c>
      <c r="AC930" s="546">
        <v>0</v>
      </c>
      <c r="AD930" s="573"/>
      <c r="AE930" s="573" t="s">
        <v>115</v>
      </c>
      <c r="AF930" s="593">
        <v>3472000</v>
      </c>
      <c r="AG930" s="593">
        <v>21</v>
      </c>
      <c r="AH930" s="611">
        <f>AG930*AF930</f>
        <v>72912000</v>
      </c>
      <c r="AI930" s="611">
        <f>AH930*1.12</f>
        <v>81661440.000000015</v>
      </c>
      <c r="AJ930" s="624"/>
      <c r="AK930" s="624"/>
      <c r="AL930" s="624"/>
      <c r="AM930" s="639" t="s">
        <v>1037</v>
      </c>
      <c r="AN930" s="650" t="s">
        <v>3163</v>
      </c>
      <c r="AO930" s="452" t="s">
        <v>3164</v>
      </c>
      <c r="AP930" s="305"/>
      <c r="AQ930" s="124"/>
      <c r="AR930" s="124"/>
      <c r="AS930" s="124"/>
      <c r="AT930" s="124"/>
      <c r="AU930" s="124"/>
      <c r="AV930" s="124"/>
      <c r="AW930" s="124"/>
      <c r="AX930" s="124"/>
      <c r="AY930" s="124"/>
      <c r="AZ930" s="140"/>
      <c r="BA930" s="1"/>
      <c r="BB930" s="1"/>
      <c r="BC930" s="50">
        <v>823</v>
      </c>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row>
    <row r="931" spans="1:257" s="330" customFormat="1" ht="12.95" customHeight="1">
      <c r="A931" s="454" t="s">
        <v>3043</v>
      </c>
      <c r="B931" s="306"/>
      <c r="C931" s="306"/>
      <c r="D931" s="306"/>
      <c r="E931" s="306" t="s">
        <v>1619</v>
      </c>
      <c r="F931" s="306"/>
      <c r="G931" s="306"/>
      <c r="H931" s="291" t="s">
        <v>3165</v>
      </c>
      <c r="I931" s="291" t="s">
        <v>3166</v>
      </c>
      <c r="J931" s="291" t="s">
        <v>3166</v>
      </c>
      <c r="K931" s="301" t="s">
        <v>150</v>
      </c>
      <c r="L931" s="291"/>
      <c r="M931" s="291"/>
      <c r="N931" s="546">
        <v>50</v>
      </c>
      <c r="O931" s="301" t="s">
        <v>107</v>
      </c>
      <c r="P931" s="552" t="s">
        <v>953</v>
      </c>
      <c r="Q931" s="301" t="s">
        <v>2140</v>
      </c>
      <c r="R931" s="301" t="s">
        <v>110</v>
      </c>
      <c r="S931" s="301" t="s">
        <v>107</v>
      </c>
      <c r="T931" s="564" t="s">
        <v>3167</v>
      </c>
      <c r="U931" s="301"/>
      <c r="V931" s="573"/>
      <c r="W931" s="301"/>
      <c r="X931" s="301" t="s">
        <v>436</v>
      </c>
      <c r="Y931" s="301"/>
      <c r="Z931" s="301"/>
      <c r="AA931" s="546">
        <v>0</v>
      </c>
      <c r="AB931" s="546">
        <v>90</v>
      </c>
      <c r="AC931" s="546">
        <v>10</v>
      </c>
      <c r="AD931" s="573"/>
      <c r="AE931" s="573" t="s">
        <v>115</v>
      </c>
      <c r="AF931" s="593"/>
      <c r="AG931" s="593"/>
      <c r="AH931" s="611">
        <v>13393060</v>
      </c>
      <c r="AI931" s="611">
        <f>AH931*1.12</f>
        <v>15000227.200000001</v>
      </c>
      <c r="AJ931" s="624"/>
      <c r="AK931" s="624"/>
      <c r="AL931" s="624"/>
      <c r="AM931" s="639" t="s">
        <v>116</v>
      </c>
      <c r="AN931" s="650" t="s">
        <v>3168</v>
      </c>
      <c r="AO931" s="452" t="s">
        <v>3169</v>
      </c>
      <c r="AP931" s="305"/>
      <c r="AQ931" s="124"/>
      <c r="AR931" s="124"/>
      <c r="AS931" s="124"/>
      <c r="AT931" s="124"/>
      <c r="AU931" s="124"/>
      <c r="AV931" s="124"/>
      <c r="AW931" s="124"/>
      <c r="AX931" s="124"/>
      <c r="AY931" s="124"/>
      <c r="AZ931" s="140"/>
      <c r="BA931" s="1"/>
      <c r="BB931" s="1"/>
      <c r="BC931" s="50">
        <v>824</v>
      </c>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row>
    <row r="932" spans="1:257" s="330" customFormat="1" ht="12.95" customHeight="1">
      <c r="A932" s="454" t="s">
        <v>3043</v>
      </c>
      <c r="B932" s="306"/>
      <c r="C932" s="306"/>
      <c r="D932" s="306"/>
      <c r="E932" s="306" t="s">
        <v>1620</v>
      </c>
      <c r="F932" s="306"/>
      <c r="G932" s="306"/>
      <c r="H932" s="291" t="s">
        <v>3165</v>
      </c>
      <c r="I932" s="291" t="s">
        <v>3166</v>
      </c>
      <c r="J932" s="291" t="s">
        <v>3166</v>
      </c>
      <c r="K932" s="301" t="s">
        <v>150</v>
      </c>
      <c r="L932" s="291"/>
      <c r="M932" s="291"/>
      <c r="N932" s="546">
        <v>50</v>
      </c>
      <c r="O932" s="301" t="s">
        <v>107</v>
      </c>
      <c r="P932" s="552" t="s">
        <v>953</v>
      </c>
      <c r="Q932" s="301" t="s">
        <v>2140</v>
      </c>
      <c r="R932" s="301" t="s">
        <v>110</v>
      </c>
      <c r="S932" s="301" t="s">
        <v>107</v>
      </c>
      <c r="T932" s="564" t="s">
        <v>3170</v>
      </c>
      <c r="U932" s="301"/>
      <c r="V932" s="573"/>
      <c r="W932" s="301"/>
      <c r="X932" s="301" t="s">
        <v>436</v>
      </c>
      <c r="Y932" s="301"/>
      <c r="Z932" s="301"/>
      <c r="AA932" s="546">
        <v>0</v>
      </c>
      <c r="AB932" s="546">
        <v>90</v>
      </c>
      <c r="AC932" s="546">
        <v>10</v>
      </c>
      <c r="AD932" s="573"/>
      <c r="AE932" s="573" t="s">
        <v>115</v>
      </c>
      <c r="AF932" s="593"/>
      <c r="AG932" s="593"/>
      <c r="AH932" s="611">
        <v>7138867.5</v>
      </c>
      <c r="AI932" s="611">
        <f>AH932*1.12</f>
        <v>7995531.6000000006</v>
      </c>
      <c r="AJ932" s="624"/>
      <c r="AK932" s="624"/>
      <c r="AL932" s="624"/>
      <c r="AM932" s="639" t="s">
        <v>116</v>
      </c>
      <c r="AN932" s="650" t="s">
        <v>3171</v>
      </c>
      <c r="AO932" s="452" t="s">
        <v>3172</v>
      </c>
      <c r="AP932" s="305"/>
      <c r="AQ932" s="124"/>
      <c r="AR932" s="124"/>
      <c r="AS932" s="124"/>
      <c r="AT932" s="124"/>
      <c r="AU932" s="124"/>
      <c r="AV932" s="124"/>
      <c r="AW932" s="124"/>
      <c r="AX932" s="124"/>
      <c r="AY932" s="124"/>
      <c r="AZ932" s="140"/>
      <c r="BA932" s="1"/>
      <c r="BB932" s="1"/>
      <c r="BC932" s="50">
        <v>825</v>
      </c>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row>
    <row r="933" spans="1:257" s="330" customFormat="1" ht="12.95" customHeight="1">
      <c r="A933" s="454" t="s">
        <v>3052</v>
      </c>
      <c r="B933" s="306"/>
      <c r="C933" s="306"/>
      <c r="D933" s="306"/>
      <c r="E933" s="306" t="s">
        <v>3800</v>
      </c>
      <c r="F933" s="306"/>
      <c r="G933" s="306"/>
      <c r="H933" s="306" t="s">
        <v>3173</v>
      </c>
      <c r="I933" s="306" t="s">
        <v>3174</v>
      </c>
      <c r="J933" s="306" t="s">
        <v>3174</v>
      </c>
      <c r="K933" s="306" t="s">
        <v>150</v>
      </c>
      <c r="L933" s="306"/>
      <c r="M933" s="306"/>
      <c r="N933" s="545">
        <v>45</v>
      </c>
      <c r="O933" s="545">
        <v>230000000</v>
      </c>
      <c r="P933" s="454" t="s">
        <v>953</v>
      </c>
      <c r="Q933" s="545" t="s">
        <v>435</v>
      </c>
      <c r="R933" s="545" t="s">
        <v>110</v>
      </c>
      <c r="S933" s="545">
        <v>230000000</v>
      </c>
      <c r="T933" s="454" t="s">
        <v>958</v>
      </c>
      <c r="U933" s="545"/>
      <c r="V933" s="571"/>
      <c r="W933" s="545"/>
      <c r="X933" s="545" t="s">
        <v>436</v>
      </c>
      <c r="Y933" s="545"/>
      <c r="Z933" s="545"/>
      <c r="AA933" s="545">
        <v>0</v>
      </c>
      <c r="AB933" s="545">
        <v>90</v>
      </c>
      <c r="AC933" s="545">
        <v>10</v>
      </c>
      <c r="AD933" s="571"/>
      <c r="AE933" s="571" t="s">
        <v>115</v>
      </c>
      <c r="AF933" s="571"/>
      <c r="AG933" s="571"/>
      <c r="AH933" s="604">
        <v>1040000</v>
      </c>
      <c r="AI933" s="604">
        <v>1164800</v>
      </c>
      <c r="AJ933" s="306"/>
      <c r="AK933" s="306"/>
      <c r="AL933" s="306"/>
      <c r="AM933" s="305" t="s">
        <v>116</v>
      </c>
      <c r="AN933" s="306" t="s">
        <v>3175</v>
      </c>
      <c r="AO933" s="306" t="s">
        <v>3176</v>
      </c>
      <c r="AP933" s="305"/>
      <c r="AQ933" s="124"/>
      <c r="AR933" s="124"/>
      <c r="AS933" s="124"/>
      <c r="AT933" s="124"/>
      <c r="AU933" s="124"/>
      <c r="AV933" s="124"/>
      <c r="AW933" s="124"/>
      <c r="AX933" s="124"/>
      <c r="AY933" s="124"/>
      <c r="AZ933" s="140"/>
      <c r="BA933" s="1"/>
      <c r="BB933" s="1"/>
      <c r="BC933" s="50">
        <v>826</v>
      </c>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row>
    <row r="934" spans="1:257" s="330" customFormat="1" ht="12.95" customHeight="1">
      <c r="A934" s="454" t="s">
        <v>3052</v>
      </c>
      <c r="B934" s="306"/>
      <c r="C934" s="306"/>
      <c r="D934" s="306"/>
      <c r="E934" s="306" t="s">
        <v>3801</v>
      </c>
      <c r="F934" s="306"/>
      <c r="G934" s="306"/>
      <c r="H934" s="306" t="s">
        <v>3177</v>
      </c>
      <c r="I934" s="306" t="s">
        <v>3178</v>
      </c>
      <c r="J934" s="306" t="s">
        <v>3178</v>
      </c>
      <c r="K934" s="306" t="s">
        <v>150</v>
      </c>
      <c r="L934" s="306"/>
      <c r="M934" s="306"/>
      <c r="N934" s="545">
        <v>45</v>
      </c>
      <c r="O934" s="545">
        <v>230000000</v>
      </c>
      <c r="P934" s="454" t="s">
        <v>953</v>
      </c>
      <c r="Q934" s="545" t="s">
        <v>435</v>
      </c>
      <c r="R934" s="545" t="s">
        <v>110</v>
      </c>
      <c r="S934" s="545">
        <v>230000000</v>
      </c>
      <c r="T934" s="454" t="s">
        <v>958</v>
      </c>
      <c r="U934" s="545"/>
      <c r="V934" s="571"/>
      <c r="W934" s="545"/>
      <c r="X934" s="545" t="s">
        <v>436</v>
      </c>
      <c r="Y934" s="545"/>
      <c r="Z934" s="545"/>
      <c r="AA934" s="545">
        <v>0</v>
      </c>
      <c r="AB934" s="545">
        <v>90</v>
      </c>
      <c r="AC934" s="545">
        <v>10</v>
      </c>
      <c r="AD934" s="571"/>
      <c r="AE934" s="571" t="s">
        <v>115</v>
      </c>
      <c r="AF934" s="571"/>
      <c r="AG934" s="571"/>
      <c r="AH934" s="604">
        <v>7600000</v>
      </c>
      <c r="AI934" s="604">
        <v>8512000</v>
      </c>
      <c r="AJ934" s="306"/>
      <c r="AK934" s="306"/>
      <c r="AL934" s="306"/>
      <c r="AM934" s="305" t="s">
        <v>116</v>
      </c>
      <c r="AN934" s="306" t="s">
        <v>3179</v>
      </c>
      <c r="AO934" s="306" t="s">
        <v>3180</v>
      </c>
      <c r="AP934" s="305"/>
      <c r="AQ934" s="124"/>
      <c r="AR934" s="124"/>
      <c r="AS934" s="124"/>
      <c r="AT934" s="124"/>
      <c r="AU934" s="124"/>
      <c r="AV934" s="124"/>
      <c r="AW934" s="124"/>
      <c r="AX934" s="124"/>
      <c r="AY934" s="124"/>
      <c r="AZ934" s="140"/>
      <c r="BA934" s="1"/>
      <c r="BB934" s="1"/>
      <c r="BC934" s="50">
        <v>827</v>
      </c>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row>
    <row r="935" spans="1:257" s="330" customFormat="1" ht="12.95" customHeight="1">
      <c r="A935" s="454" t="s">
        <v>3052</v>
      </c>
      <c r="B935" s="306"/>
      <c r="C935" s="306"/>
      <c r="D935" s="306"/>
      <c r="E935" s="306" t="s">
        <v>3802</v>
      </c>
      <c r="F935" s="306"/>
      <c r="G935" s="306"/>
      <c r="H935" s="306" t="s">
        <v>3177</v>
      </c>
      <c r="I935" s="306" t="s">
        <v>3178</v>
      </c>
      <c r="J935" s="306" t="s">
        <v>3178</v>
      </c>
      <c r="K935" s="306" t="s">
        <v>150</v>
      </c>
      <c r="L935" s="306"/>
      <c r="M935" s="306"/>
      <c r="N935" s="545">
        <v>45</v>
      </c>
      <c r="O935" s="545">
        <v>230000000</v>
      </c>
      <c r="P935" s="454" t="s">
        <v>953</v>
      </c>
      <c r="Q935" s="545" t="s">
        <v>2156</v>
      </c>
      <c r="R935" s="545" t="s">
        <v>110</v>
      </c>
      <c r="S935" s="545">
        <v>230000000</v>
      </c>
      <c r="T935" s="454" t="s">
        <v>958</v>
      </c>
      <c r="U935" s="545"/>
      <c r="V935" s="571"/>
      <c r="W935" s="545"/>
      <c r="X935" s="545" t="s">
        <v>436</v>
      </c>
      <c r="Y935" s="545"/>
      <c r="Z935" s="545"/>
      <c r="AA935" s="545">
        <v>0</v>
      </c>
      <c r="AB935" s="545">
        <v>90</v>
      </c>
      <c r="AC935" s="545">
        <v>10</v>
      </c>
      <c r="AD935" s="571"/>
      <c r="AE935" s="571" t="s">
        <v>115</v>
      </c>
      <c r="AF935" s="571"/>
      <c r="AG935" s="571"/>
      <c r="AH935" s="604">
        <v>230438</v>
      </c>
      <c r="AI935" s="604">
        <v>258090.56000000003</v>
      </c>
      <c r="AJ935" s="306"/>
      <c r="AK935" s="306"/>
      <c r="AL935" s="306"/>
      <c r="AM935" s="305" t="s">
        <v>116</v>
      </c>
      <c r="AN935" s="306" t="s">
        <v>3181</v>
      </c>
      <c r="AO935" s="306" t="s">
        <v>3182</v>
      </c>
      <c r="AP935" s="305"/>
      <c r="AQ935" s="124"/>
      <c r="AR935" s="124"/>
      <c r="AS935" s="124"/>
      <c r="AT935" s="124"/>
      <c r="AU935" s="124"/>
      <c r="AV935" s="124"/>
      <c r="AW935" s="124"/>
      <c r="AX935" s="124"/>
      <c r="AY935" s="124"/>
      <c r="AZ935" s="140"/>
      <c r="BA935" s="1"/>
      <c r="BB935" s="1"/>
      <c r="BC935" s="50">
        <v>828</v>
      </c>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row>
    <row r="936" spans="1:257" s="330" customFormat="1" ht="12.95" customHeight="1">
      <c r="A936" s="454" t="s">
        <v>3052</v>
      </c>
      <c r="B936" s="306"/>
      <c r="C936" s="306"/>
      <c r="D936" s="306"/>
      <c r="E936" s="306" t="s">
        <v>3803</v>
      </c>
      <c r="F936" s="306"/>
      <c r="G936" s="306"/>
      <c r="H936" s="306" t="s">
        <v>3183</v>
      </c>
      <c r="I936" s="306" t="s">
        <v>3184</v>
      </c>
      <c r="J936" s="306" t="s">
        <v>3184</v>
      </c>
      <c r="K936" s="306" t="s">
        <v>150</v>
      </c>
      <c r="L936" s="306"/>
      <c r="M936" s="306"/>
      <c r="N936" s="545">
        <v>45</v>
      </c>
      <c r="O936" s="545">
        <v>230000000</v>
      </c>
      <c r="P936" s="454" t="s">
        <v>953</v>
      </c>
      <c r="Q936" s="545" t="s">
        <v>2156</v>
      </c>
      <c r="R936" s="545" t="s">
        <v>110</v>
      </c>
      <c r="S936" s="545">
        <v>230000000</v>
      </c>
      <c r="T936" s="454" t="s">
        <v>958</v>
      </c>
      <c r="U936" s="545"/>
      <c r="V936" s="571"/>
      <c r="W936" s="545"/>
      <c r="X936" s="545" t="s">
        <v>436</v>
      </c>
      <c r="Y936" s="545"/>
      <c r="Z936" s="545"/>
      <c r="AA936" s="545">
        <v>0</v>
      </c>
      <c r="AB936" s="545">
        <v>90</v>
      </c>
      <c r="AC936" s="545">
        <v>10</v>
      </c>
      <c r="AD936" s="571"/>
      <c r="AE936" s="571" t="s">
        <v>115</v>
      </c>
      <c r="AF936" s="571"/>
      <c r="AG936" s="571"/>
      <c r="AH936" s="604">
        <v>4320000</v>
      </c>
      <c r="AI936" s="604">
        <v>4838400</v>
      </c>
      <c r="AJ936" s="306"/>
      <c r="AK936" s="306"/>
      <c r="AL936" s="306"/>
      <c r="AM936" s="305" t="s">
        <v>116</v>
      </c>
      <c r="AN936" s="306" t="s">
        <v>3185</v>
      </c>
      <c r="AO936" s="306" t="s">
        <v>3186</v>
      </c>
      <c r="AP936" s="305"/>
      <c r="AQ936" s="124"/>
      <c r="AR936" s="124"/>
      <c r="AS936" s="124"/>
      <c r="AT936" s="124"/>
      <c r="AU936" s="124"/>
      <c r="AV936" s="124"/>
      <c r="AW936" s="124"/>
      <c r="AX936" s="124"/>
      <c r="AY936" s="124"/>
      <c r="AZ936" s="140"/>
      <c r="BA936" s="1"/>
      <c r="BB936" s="1"/>
      <c r="BC936" s="50">
        <v>829</v>
      </c>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row>
    <row r="937" spans="1:257" s="330" customFormat="1" ht="12.95" customHeight="1">
      <c r="A937" s="450" t="s">
        <v>3077</v>
      </c>
      <c r="B937" s="300" t="s">
        <v>3187</v>
      </c>
      <c r="C937" s="300" t="s">
        <v>3841</v>
      </c>
      <c r="D937" s="300"/>
      <c r="E937" s="300" t="s">
        <v>1626</v>
      </c>
      <c r="F937" s="300"/>
      <c r="G937" s="300"/>
      <c r="H937" s="300" t="s">
        <v>1652</v>
      </c>
      <c r="I937" s="300" t="s">
        <v>1805</v>
      </c>
      <c r="J937" s="300" t="s">
        <v>1805</v>
      </c>
      <c r="K937" s="300" t="s">
        <v>150</v>
      </c>
      <c r="L937" s="300"/>
      <c r="M937" s="300"/>
      <c r="N937" s="541">
        <v>90</v>
      </c>
      <c r="O937" s="541">
        <v>230000000</v>
      </c>
      <c r="P937" s="450" t="s">
        <v>953</v>
      </c>
      <c r="Q937" s="541" t="s">
        <v>435</v>
      </c>
      <c r="R937" s="541" t="s">
        <v>110</v>
      </c>
      <c r="S937" s="541">
        <v>230000000</v>
      </c>
      <c r="T937" s="450" t="s">
        <v>958</v>
      </c>
      <c r="U937" s="541"/>
      <c r="V937" s="570"/>
      <c r="W937" s="541"/>
      <c r="X937" s="541" t="s">
        <v>436</v>
      </c>
      <c r="Y937" s="541"/>
      <c r="Z937" s="541"/>
      <c r="AA937" s="541">
        <v>0</v>
      </c>
      <c r="AB937" s="541">
        <v>90</v>
      </c>
      <c r="AC937" s="541">
        <v>10</v>
      </c>
      <c r="AD937" s="570"/>
      <c r="AE937" s="570" t="s">
        <v>115</v>
      </c>
      <c r="AF937" s="570"/>
      <c r="AG937" s="570"/>
      <c r="AH937" s="605">
        <v>23563000</v>
      </c>
      <c r="AI937" s="605">
        <v>26390560.000000004</v>
      </c>
      <c r="AJ937" s="300"/>
      <c r="AK937" s="300"/>
      <c r="AL937" s="300"/>
      <c r="AM937" s="299" t="s">
        <v>116</v>
      </c>
      <c r="AN937" s="300" t="s">
        <v>3188</v>
      </c>
      <c r="AO937" s="300" t="s">
        <v>3189</v>
      </c>
      <c r="AP937" s="299"/>
      <c r="AQ937" s="140"/>
      <c r="AR937" s="140"/>
      <c r="AS937" s="140"/>
      <c r="AT937" s="140"/>
      <c r="AU937" s="140"/>
      <c r="AV937" s="140"/>
      <c r="AW937" s="140"/>
      <c r="AX937" s="140"/>
      <c r="AY937" s="140"/>
      <c r="AZ937" s="140"/>
      <c r="BA937" s="1"/>
      <c r="BB937" s="1"/>
      <c r="BC937" s="50">
        <v>830</v>
      </c>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row>
    <row r="938" spans="1:257" s="330" customFormat="1" ht="12.95" customHeight="1">
      <c r="A938" s="450" t="s">
        <v>3077</v>
      </c>
      <c r="B938" s="300" t="s">
        <v>3187</v>
      </c>
      <c r="C938" s="300" t="s">
        <v>3841</v>
      </c>
      <c r="D938" s="300"/>
      <c r="E938" s="300" t="s">
        <v>1627</v>
      </c>
      <c r="F938" s="300"/>
      <c r="G938" s="300"/>
      <c r="H938" s="300" t="s">
        <v>1652</v>
      </c>
      <c r="I938" s="300" t="s">
        <v>1805</v>
      </c>
      <c r="J938" s="300" t="s">
        <v>1805</v>
      </c>
      <c r="K938" s="300" t="s">
        <v>150</v>
      </c>
      <c r="L938" s="300"/>
      <c r="M938" s="300"/>
      <c r="N938" s="541">
        <v>90</v>
      </c>
      <c r="O938" s="541">
        <v>230000000</v>
      </c>
      <c r="P938" s="450" t="s">
        <v>953</v>
      </c>
      <c r="Q938" s="541" t="s">
        <v>2156</v>
      </c>
      <c r="R938" s="541" t="s">
        <v>110</v>
      </c>
      <c r="S938" s="541">
        <v>230000000</v>
      </c>
      <c r="T938" s="450" t="s">
        <v>958</v>
      </c>
      <c r="U938" s="541"/>
      <c r="V938" s="570"/>
      <c r="W938" s="541"/>
      <c r="X938" s="541" t="s">
        <v>436</v>
      </c>
      <c r="Y938" s="541"/>
      <c r="Z938" s="541"/>
      <c r="AA938" s="541">
        <v>0</v>
      </c>
      <c r="AB938" s="541">
        <v>90</v>
      </c>
      <c r="AC938" s="541">
        <v>10</v>
      </c>
      <c r="AD938" s="570"/>
      <c r="AE938" s="570" t="s">
        <v>115</v>
      </c>
      <c r="AF938" s="570"/>
      <c r="AG938" s="570"/>
      <c r="AH938" s="605">
        <v>23035000</v>
      </c>
      <c r="AI938" s="605">
        <v>25799200.000000004</v>
      </c>
      <c r="AJ938" s="300"/>
      <c r="AK938" s="300"/>
      <c r="AL938" s="300"/>
      <c r="AM938" s="299" t="s">
        <v>116</v>
      </c>
      <c r="AN938" s="300" t="s">
        <v>3190</v>
      </c>
      <c r="AO938" s="300" t="s">
        <v>3191</v>
      </c>
      <c r="AP938" s="299"/>
      <c r="AQ938" s="140"/>
      <c r="AR938" s="140"/>
      <c r="AS938" s="140"/>
      <c r="AT938" s="140"/>
      <c r="AU938" s="140"/>
      <c r="AV938" s="140"/>
      <c r="AW938" s="140"/>
      <c r="AX938" s="140"/>
      <c r="AY938" s="140"/>
      <c r="AZ938" s="140"/>
      <c r="BA938" s="1"/>
      <c r="BB938" s="1"/>
      <c r="BC938" s="50">
        <v>831</v>
      </c>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row>
    <row r="939" spans="1:257" s="330" customFormat="1" ht="12.95" customHeight="1">
      <c r="A939" s="450" t="s">
        <v>3077</v>
      </c>
      <c r="B939" s="300" t="s">
        <v>3192</v>
      </c>
      <c r="C939" s="300"/>
      <c r="D939" s="300"/>
      <c r="E939" s="300" t="s">
        <v>3804</v>
      </c>
      <c r="F939" s="300"/>
      <c r="G939" s="300"/>
      <c r="H939" s="300" t="s">
        <v>3193</v>
      </c>
      <c r="I939" s="300" t="s">
        <v>3194</v>
      </c>
      <c r="J939" s="300" t="s">
        <v>3194</v>
      </c>
      <c r="K939" s="300" t="s">
        <v>603</v>
      </c>
      <c r="L939" s="300" t="s">
        <v>3195</v>
      </c>
      <c r="M939" s="300"/>
      <c r="N939" s="541">
        <v>100</v>
      </c>
      <c r="O939" s="541">
        <v>230000001</v>
      </c>
      <c r="P939" s="450" t="s">
        <v>3196</v>
      </c>
      <c r="Q939" s="541" t="s">
        <v>1094</v>
      </c>
      <c r="R939" s="541" t="s">
        <v>110</v>
      </c>
      <c r="S939" s="541">
        <v>230000001</v>
      </c>
      <c r="T939" s="450" t="s">
        <v>954</v>
      </c>
      <c r="U939" s="541"/>
      <c r="V939" s="570"/>
      <c r="W939" s="541"/>
      <c r="X939" s="541"/>
      <c r="Y939" s="545" t="s">
        <v>435</v>
      </c>
      <c r="Z939" s="545" t="s">
        <v>436</v>
      </c>
      <c r="AA939" s="541">
        <v>0</v>
      </c>
      <c r="AB939" s="541">
        <v>100</v>
      </c>
      <c r="AC939" s="541">
        <v>0</v>
      </c>
      <c r="AD939" s="570"/>
      <c r="AE939" s="570" t="s">
        <v>115</v>
      </c>
      <c r="AF939" s="570"/>
      <c r="AG939" s="570"/>
      <c r="AH939" s="605">
        <v>5000000</v>
      </c>
      <c r="AI939" s="605">
        <v>5600000.0000000009</v>
      </c>
      <c r="AJ939" s="300"/>
      <c r="AK939" s="300"/>
      <c r="AL939" s="300"/>
      <c r="AM939" s="299" t="s">
        <v>116</v>
      </c>
      <c r="AN939" s="300" t="s">
        <v>3197</v>
      </c>
      <c r="AO939" s="300" t="s">
        <v>3198</v>
      </c>
      <c r="AP939" s="299"/>
      <c r="AQ939" s="140"/>
      <c r="AR939" s="140"/>
      <c r="AS939" s="140"/>
      <c r="AT939" s="140"/>
      <c r="AU939" s="140"/>
      <c r="AV939" s="140"/>
      <c r="AW939" s="140"/>
      <c r="AX939" s="140"/>
      <c r="AY939" s="140"/>
      <c r="AZ939" s="140"/>
      <c r="BA939" s="1"/>
      <c r="BB939" s="1"/>
      <c r="BC939" s="50">
        <v>832</v>
      </c>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row>
    <row r="940" spans="1:257" s="330" customFormat="1" ht="12.95" customHeight="1">
      <c r="A940" s="454" t="s">
        <v>3086</v>
      </c>
      <c r="B940" s="306"/>
      <c r="C940" s="306"/>
      <c r="D940" s="306"/>
      <c r="E940" s="306" t="s">
        <v>3805</v>
      </c>
      <c r="F940" s="306"/>
      <c r="G940" s="306"/>
      <c r="H940" s="306" t="s">
        <v>3142</v>
      </c>
      <c r="I940" s="306" t="s">
        <v>3143</v>
      </c>
      <c r="J940" s="306" t="s">
        <v>3143</v>
      </c>
      <c r="K940" s="306" t="s">
        <v>150</v>
      </c>
      <c r="L940" s="306"/>
      <c r="M940" s="306"/>
      <c r="N940" s="545">
        <v>100</v>
      </c>
      <c r="O940" s="545" t="s">
        <v>107</v>
      </c>
      <c r="P940" s="454" t="s">
        <v>984</v>
      </c>
      <c r="Q940" s="545" t="s">
        <v>2156</v>
      </c>
      <c r="R940" s="545" t="s">
        <v>110</v>
      </c>
      <c r="S940" s="545">
        <v>230000000</v>
      </c>
      <c r="T940" s="454" t="s">
        <v>958</v>
      </c>
      <c r="U940" s="545"/>
      <c r="V940" s="571"/>
      <c r="W940" s="545"/>
      <c r="X940" s="545" t="s">
        <v>436</v>
      </c>
      <c r="Y940" s="545"/>
      <c r="Z940" s="545"/>
      <c r="AA940" s="545">
        <v>0</v>
      </c>
      <c r="AB940" s="545">
        <v>100</v>
      </c>
      <c r="AC940" s="545">
        <v>0</v>
      </c>
      <c r="AD940" s="571"/>
      <c r="AE940" s="571" t="s">
        <v>115</v>
      </c>
      <c r="AF940" s="571"/>
      <c r="AG940" s="571"/>
      <c r="AH940" s="604">
        <v>71869502</v>
      </c>
      <c r="AI940" s="604">
        <v>80493842.24000001</v>
      </c>
      <c r="AJ940" s="306"/>
      <c r="AK940" s="306"/>
      <c r="AL940" s="306"/>
      <c r="AM940" s="305" t="s">
        <v>116</v>
      </c>
      <c r="AN940" s="306" t="s">
        <v>3199</v>
      </c>
      <c r="AO940" s="306" t="s">
        <v>3200</v>
      </c>
      <c r="AP940" s="305"/>
      <c r="AQ940" s="124"/>
      <c r="AR940" s="124"/>
      <c r="AS940" s="124"/>
      <c r="AT940" s="124"/>
      <c r="AU940" s="124"/>
      <c r="AV940" s="124"/>
      <c r="AW940" s="124"/>
      <c r="AX940" s="124"/>
      <c r="AY940" s="124"/>
      <c r="AZ940" s="140"/>
      <c r="BA940" s="1"/>
      <c r="BB940" s="1"/>
      <c r="BC940" s="50">
        <v>833</v>
      </c>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row>
    <row r="941" spans="1:257" s="330" customFormat="1" ht="12.95" customHeight="1">
      <c r="A941" s="454" t="s">
        <v>1085</v>
      </c>
      <c r="B941" s="306"/>
      <c r="C941" s="306"/>
      <c r="D941" s="306"/>
      <c r="E941" s="306" t="s">
        <v>1643</v>
      </c>
      <c r="F941" s="306"/>
      <c r="G941" s="306"/>
      <c r="H941" s="306" t="s">
        <v>2108</v>
      </c>
      <c r="I941" s="306" t="s">
        <v>1088</v>
      </c>
      <c r="J941" s="306" t="s">
        <v>1088</v>
      </c>
      <c r="K941" s="306" t="s">
        <v>603</v>
      </c>
      <c r="L941" s="306" t="s">
        <v>3027</v>
      </c>
      <c r="M941" s="306"/>
      <c r="N941" s="545">
        <v>100</v>
      </c>
      <c r="O941" s="545">
        <v>230000000</v>
      </c>
      <c r="P941" s="454" t="s">
        <v>984</v>
      </c>
      <c r="Q941" s="545" t="s">
        <v>1094</v>
      </c>
      <c r="R941" s="545" t="s">
        <v>110</v>
      </c>
      <c r="S941" s="545">
        <v>230000000</v>
      </c>
      <c r="T941" s="454" t="s">
        <v>954</v>
      </c>
      <c r="U941" s="545"/>
      <c r="V941" s="571"/>
      <c r="W941" s="545"/>
      <c r="X941" s="545"/>
      <c r="Y941" s="545" t="s">
        <v>435</v>
      </c>
      <c r="Z941" s="545" t="s">
        <v>436</v>
      </c>
      <c r="AA941" s="545">
        <v>0</v>
      </c>
      <c r="AB941" s="545">
        <v>100</v>
      </c>
      <c r="AC941" s="545">
        <v>0</v>
      </c>
      <c r="AD941" s="571"/>
      <c r="AE941" s="571" t="s">
        <v>3201</v>
      </c>
      <c r="AF941" s="571"/>
      <c r="AG941" s="571"/>
      <c r="AH941" s="604">
        <v>10000000</v>
      </c>
      <c r="AI941" s="604">
        <v>10000000</v>
      </c>
      <c r="AJ941" s="306"/>
      <c r="AK941" s="306">
        <v>0</v>
      </c>
      <c r="AL941" s="306">
        <v>0</v>
      </c>
      <c r="AM941" s="305" t="s">
        <v>116</v>
      </c>
      <c r="AN941" s="306" t="s">
        <v>3202</v>
      </c>
      <c r="AO941" s="306" t="s">
        <v>3203</v>
      </c>
      <c r="AP941" s="305"/>
      <c r="AQ941" s="124"/>
      <c r="AR941" s="124"/>
      <c r="AS941" s="124"/>
      <c r="AT941" s="124"/>
      <c r="AU941" s="124"/>
      <c r="AV941" s="124"/>
      <c r="AW941" s="124"/>
      <c r="AX941" s="124"/>
      <c r="AY941" s="124"/>
      <c r="AZ941" s="140"/>
      <c r="BA941" s="1"/>
      <c r="BB941" s="1"/>
      <c r="BC941" s="50">
        <v>834</v>
      </c>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row>
    <row r="942" spans="1:257" s="330" customFormat="1" ht="12.95" customHeight="1">
      <c r="A942" s="454" t="s">
        <v>1161</v>
      </c>
      <c r="B942" s="306"/>
      <c r="C942" s="306"/>
      <c r="D942" s="306"/>
      <c r="E942" s="306" t="s">
        <v>3806</v>
      </c>
      <c r="F942" s="306"/>
      <c r="G942" s="306"/>
      <c r="H942" s="306" t="s">
        <v>2121</v>
      </c>
      <c r="I942" s="306" t="s">
        <v>1162</v>
      </c>
      <c r="J942" s="306" t="s">
        <v>1162</v>
      </c>
      <c r="K942" s="306" t="s">
        <v>603</v>
      </c>
      <c r="L942" s="306" t="s">
        <v>3195</v>
      </c>
      <c r="M942" s="306"/>
      <c r="N942" s="545">
        <v>100</v>
      </c>
      <c r="O942" s="545" t="s">
        <v>107</v>
      </c>
      <c r="P942" s="454" t="s">
        <v>953</v>
      </c>
      <c r="Q942" s="545" t="s">
        <v>109</v>
      </c>
      <c r="R942" s="545" t="s">
        <v>110</v>
      </c>
      <c r="S942" s="545" t="s">
        <v>107</v>
      </c>
      <c r="T942" s="454" t="s">
        <v>954</v>
      </c>
      <c r="U942" s="545"/>
      <c r="V942" s="571"/>
      <c r="W942" s="545"/>
      <c r="X942" s="545"/>
      <c r="Y942" s="545" t="s">
        <v>435</v>
      </c>
      <c r="Z942" s="545" t="s">
        <v>436</v>
      </c>
      <c r="AA942" s="545">
        <v>100</v>
      </c>
      <c r="AB942" s="545">
        <v>0</v>
      </c>
      <c r="AC942" s="545">
        <v>0</v>
      </c>
      <c r="AD942" s="571"/>
      <c r="AE942" s="571" t="s">
        <v>115</v>
      </c>
      <c r="AF942" s="571"/>
      <c r="AG942" s="571"/>
      <c r="AH942" s="604">
        <v>36756</v>
      </c>
      <c r="AI942" s="604">
        <v>41166.720000000001</v>
      </c>
      <c r="AJ942" s="306"/>
      <c r="AK942" s="306"/>
      <c r="AL942" s="306"/>
      <c r="AM942" s="305" t="s">
        <v>116</v>
      </c>
      <c r="AN942" s="306" t="s">
        <v>3204</v>
      </c>
      <c r="AO942" s="306" t="s">
        <v>3205</v>
      </c>
      <c r="AP942" s="305"/>
      <c r="AQ942" s="124"/>
      <c r="AR942" s="124"/>
      <c r="AS942" s="124"/>
      <c r="AT942" s="124"/>
      <c r="AU942" s="124"/>
      <c r="AV942" s="124"/>
      <c r="AW942" s="124"/>
      <c r="AX942" s="124"/>
      <c r="AY942" s="124"/>
      <c r="AZ942" s="140"/>
      <c r="BA942" s="1"/>
      <c r="BB942" s="1"/>
      <c r="BC942" s="50">
        <v>835</v>
      </c>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row>
    <row r="943" spans="1:257" s="330" customFormat="1" ht="12.95" customHeight="1">
      <c r="A943" s="450" t="s">
        <v>1161</v>
      </c>
      <c r="B943" s="300"/>
      <c r="C943" s="300"/>
      <c r="D943" s="300"/>
      <c r="E943" s="300" t="s">
        <v>1635</v>
      </c>
      <c r="F943" s="300"/>
      <c r="G943" s="300"/>
      <c r="H943" s="300" t="s">
        <v>3206</v>
      </c>
      <c r="I943" s="300" t="s">
        <v>3207</v>
      </c>
      <c r="J943" s="300" t="s">
        <v>3207</v>
      </c>
      <c r="K943" s="300" t="s">
        <v>314</v>
      </c>
      <c r="L943" s="300" t="s">
        <v>315</v>
      </c>
      <c r="M943" s="300"/>
      <c r="N943" s="541">
        <v>100</v>
      </c>
      <c r="O943" s="541" t="s">
        <v>107</v>
      </c>
      <c r="P943" s="450" t="s">
        <v>953</v>
      </c>
      <c r="Q943" s="541" t="s">
        <v>109</v>
      </c>
      <c r="R943" s="541" t="s">
        <v>110</v>
      </c>
      <c r="S943" s="541" t="s">
        <v>107</v>
      </c>
      <c r="T943" s="450" t="s">
        <v>954</v>
      </c>
      <c r="U943" s="541"/>
      <c r="V943" s="570"/>
      <c r="W943" s="541"/>
      <c r="X943" s="541"/>
      <c r="Y943" s="541" t="s">
        <v>435</v>
      </c>
      <c r="Z943" s="541" t="s">
        <v>436</v>
      </c>
      <c r="AA943" s="541">
        <v>0</v>
      </c>
      <c r="AB943" s="541">
        <v>100</v>
      </c>
      <c r="AC943" s="541">
        <v>0</v>
      </c>
      <c r="AD943" s="570"/>
      <c r="AE943" s="570" t="s">
        <v>115</v>
      </c>
      <c r="AF943" s="570"/>
      <c r="AG943" s="570"/>
      <c r="AH943" s="605">
        <v>757991281.75999999</v>
      </c>
      <c r="AI943" s="605">
        <v>848950235.57120001</v>
      </c>
      <c r="AJ943" s="300"/>
      <c r="AK943" s="300"/>
      <c r="AL943" s="300"/>
      <c r="AM943" s="299" t="s">
        <v>116</v>
      </c>
      <c r="AN943" s="300" t="s">
        <v>3208</v>
      </c>
      <c r="AO943" s="300" t="s">
        <v>3209</v>
      </c>
      <c r="AP943" s="299"/>
      <c r="AQ943" s="140"/>
      <c r="AR943" s="140"/>
      <c r="AS943" s="140"/>
      <c r="AT943" s="140"/>
      <c r="AU943" s="140"/>
      <c r="AV943" s="140"/>
      <c r="AW943" s="140"/>
      <c r="AX943" s="140"/>
      <c r="AY943" s="140"/>
      <c r="AZ943" s="140"/>
      <c r="BA943" s="1"/>
      <c r="BB943" s="1"/>
      <c r="BC943" s="50">
        <v>836</v>
      </c>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row>
    <row r="944" spans="1:257" s="691" customFormat="1" ht="12.95" customHeight="1">
      <c r="A944" s="682" t="s">
        <v>1161</v>
      </c>
      <c r="B944" s="683"/>
      <c r="C944" s="683"/>
      <c r="D944" s="683"/>
      <c r="E944" s="683" t="s">
        <v>3957</v>
      </c>
      <c r="F944" s="683"/>
      <c r="G944" s="683"/>
      <c r="H944" s="683" t="s">
        <v>2121</v>
      </c>
      <c r="I944" s="683" t="s">
        <v>1162</v>
      </c>
      <c r="J944" s="683" t="s">
        <v>1162</v>
      </c>
      <c r="K944" s="683" t="s">
        <v>150</v>
      </c>
      <c r="L944" s="683"/>
      <c r="M944" s="683"/>
      <c r="N944" s="684">
        <v>100</v>
      </c>
      <c r="O944" s="684" t="s">
        <v>107</v>
      </c>
      <c r="P944" s="682" t="s">
        <v>953</v>
      </c>
      <c r="Q944" s="684" t="s">
        <v>109</v>
      </c>
      <c r="R944" s="684" t="s">
        <v>110</v>
      </c>
      <c r="S944" s="684" t="s">
        <v>107</v>
      </c>
      <c r="T944" s="682" t="s">
        <v>954</v>
      </c>
      <c r="U944" s="684"/>
      <c r="V944" s="685"/>
      <c r="W944" s="684"/>
      <c r="X944" s="684"/>
      <c r="Y944" s="684" t="s">
        <v>435</v>
      </c>
      <c r="Z944" s="684" t="s">
        <v>436</v>
      </c>
      <c r="AA944" s="684">
        <v>0</v>
      </c>
      <c r="AB944" s="684">
        <v>100</v>
      </c>
      <c r="AC944" s="684">
        <v>0</v>
      </c>
      <c r="AD944" s="685"/>
      <c r="AE944" s="685" t="s">
        <v>115</v>
      </c>
      <c r="AF944" s="685"/>
      <c r="AG944" s="685"/>
      <c r="AH944" s="686">
        <v>3763392.86</v>
      </c>
      <c r="AI944" s="686">
        <v>4215000.0032000002</v>
      </c>
      <c r="AJ944" s="683"/>
      <c r="AK944" s="683"/>
      <c r="AL944" s="683"/>
      <c r="AM944" s="687" t="s">
        <v>116</v>
      </c>
      <c r="AN944" s="683" t="s">
        <v>1163</v>
      </c>
      <c r="AO944" s="683" t="s">
        <v>1164</v>
      </c>
      <c r="AP944" s="687"/>
      <c r="AQ944" s="688"/>
      <c r="AR944" s="688"/>
      <c r="AS944" s="688"/>
      <c r="AT944" s="688"/>
      <c r="AU944" s="688"/>
      <c r="AV944" s="688"/>
      <c r="AW944" s="688"/>
      <c r="AX944" s="688"/>
      <c r="AY944" s="688"/>
      <c r="AZ944" s="688"/>
      <c r="BA944" s="689"/>
      <c r="BB944" s="689"/>
      <c r="BC944" s="690">
        <v>837</v>
      </c>
      <c r="BD944" s="689"/>
      <c r="BE944" s="689"/>
      <c r="BF944" s="689"/>
      <c r="BG944" s="689"/>
      <c r="BH944" s="689"/>
      <c r="BI944" s="689"/>
      <c r="BJ944" s="689"/>
      <c r="BK944" s="689"/>
      <c r="BL944" s="689"/>
      <c r="BM944" s="689"/>
      <c r="BN944" s="689"/>
      <c r="BO944" s="689"/>
      <c r="BP944" s="689"/>
      <c r="BQ944" s="689"/>
      <c r="BR944" s="689"/>
      <c r="BS944" s="689"/>
      <c r="BT944" s="689"/>
      <c r="BU944" s="689"/>
      <c r="BV944" s="689"/>
      <c r="BW944" s="689"/>
      <c r="BX944" s="689"/>
      <c r="BY944" s="689"/>
      <c r="BZ944" s="689"/>
      <c r="CA944" s="689"/>
      <c r="CB944" s="689"/>
      <c r="CC944" s="689"/>
      <c r="CD944" s="689"/>
      <c r="CE944" s="689"/>
      <c r="CF944" s="689"/>
      <c r="CG944" s="689"/>
      <c r="CH944" s="689"/>
      <c r="CI944" s="689"/>
      <c r="CJ944" s="689"/>
      <c r="CK944" s="689"/>
      <c r="CL944" s="689"/>
      <c r="CM944" s="689"/>
      <c r="CN944" s="689"/>
      <c r="CO944" s="689"/>
      <c r="CP944" s="689"/>
      <c r="CQ944" s="689"/>
      <c r="CR944" s="689"/>
      <c r="CS944" s="689"/>
      <c r="CT944" s="689"/>
      <c r="CU944" s="689"/>
      <c r="CV944" s="689"/>
      <c r="CW944" s="689"/>
      <c r="CX944" s="689"/>
      <c r="CY944" s="689"/>
      <c r="CZ944" s="689"/>
      <c r="DA944" s="689"/>
      <c r="DB944" s="689"/>
      <c r="DC944" s="689"/>
      <c r="DD944" s="689"/>
      <c r="DE944" s="689"/>
      <c r="DF944" s="689"/>
      <c r="DG944" s="689"/>
      <c r="DH944" s="689"/>
      <c r="DI944" s="689"/>
      <c r="DJ944" s="689"/>
      <c r="DK944" s="689"/>
      <c r="DL944" s="689"/>
      <c r="DM944" s="689"/>
      <c r="DN944" s="689"/>
      <c r="DO944" s="689"/>
      <c r="DP944" s="689"/>
      <c r="DQ944" s="689"/>
      <c r="DR944" s="689"/>
      <c r="DS944" s="689"/>
      <c r="DT944" s="689"/>
      <c r="DU944" s="689"/>
      <c r="DV944" s="689"/>
      <c r="DW944" s="689"/>
      <c r="DX944" s="689"/>
      <c r="DY944" s="689"/>
      <c r="DZ944" s="689"/>
      <c r="EA944" s="689"/>
      <c r="EB944" s="689"/>
      <c r="EC944" s="689"/>
      <c r="ED944" s="689"/>
      <c r="EE944" s="689"/>
      <c r="EF944" s="689"/>
      <c r="EG944" s="689"/>
      <c r="EH944" s="689"/>
      <c r="EI944" s="689"/>
      <c r="EJ944" s="689"/>
      <c r="EK944" s="689"/>
      <c r="EL944" s="689"/>
      <c r="EM944" s="689"/>
      <c r="EN944" s="689"/>
      <c r="EO944" s="689"/>
      <c r="EP944" s="689"/>
      <c r="EQ944" s="689"/>
      <c r="ER944" s="689"/>
      <c r="ES944" s="689"/>
      <c r="ET944" s="689"/>
      <c r="EU944" s="689"/>
      <c r="EV944" s="689"/>
      <c r="EW944" s="689"/>
      <c r="EX944" s="689"/>
      <c r="EY944" s="689"/>
      <c r="EZ944" s="689"/>
      <c r="FA944" s="689"/>
      <c r="FB944" s="689"/>
      <c r="FC944" s="689"/>
      <c r="FD944" s="689"/>
      <c r="FE944" s="689"/>
      <c r="FF944" s="689"/>
      <c r="FG944" s="689"/>
      <c r="FH944" s="689"/>
      <c r="FI944" s="689"/>
      <c r="FJ944" s="689"/>
      <c r="FK944" s="689"/>
      <c r="FL944" s="689"/>
      <c r="FM944" s="689"/>
      <c r="FN944" s="689"/>
      <c r="FO944" s="689"/>
      <c r="FP944" s="689"/>
      <c r="FQ944" s="689"/>
      <c r="FR944" s="689"/>
      <c r="FS944" s="689"/>
      <c r="FT944" s="689"/>
      <c r="FU944" s="689"/>
      <c r="FV944" s="689"/>
      <c r="FW944" s="689"/>
      <c r="FX944" s="689"/>
      <c r="FY944" s="689"/>
      <c r="FZ944" s="689"/>
      <c r="GA944" s="689"/>
      <c r="GB944" s="689"/>
      <c r="GC944" s="689"/>
      <c r="GD944" s="689"/>
      <c r="GE944" s="689"/>
      <c r="GF944" s="689"/>
      <c r="GG944" s="689"/>
      <c r="GH944" s="689"/>
      <c r="GI944" s="689"/>
      <c r="GJ944" s="689"/>
      <c r="GK944" s="689"/>
      <c r="GL944" s="689"/>
      <c r="GM944" s="689"/>
      <c r="GN944" s="689"/>
      <c r="GO944" s="689"/>
      <c r="GP944" s="689"/>
      <c r="GQ944" s="689"/>
      <c r="GR944" s="689"/>
      <c r="GS944" s="689"/>
      <c r="GT944" s="689"/>
      <c r="GU944" s="689"/>
      <c r="GV944" s="689"/>
      <c r="GW944" s="689"/>
      <c r="GX944" s="689"/>
      <c r="GY944" s="689"/>
      <c r="GZ944" s="689"/>
      <c r="HA944" s="689"/>
      <c r="HB944" s="689"/>
      <c r="HC944" s="689"/>
      <c r="HD944" s="689"/>
      <c r="HE944" s="689"/>
      <c r="HF944" s="689"/>
      <c r="HG944" s="689"/>
      <c r="HH944" s="689"/>
      <c r="HI944" s="689"/>
      <c r="HJ944" s="689"/>
      <c r="HK944" s="689"/>
      <c r="HL944" s="689"/>
      <c r="HM944" s="689"/>
      <c r="HN944" s="689"/>
      <c r="HO944" s="689"/>
      <c r="HP944" s="689"/>
      <c r="HQ944" s="689"/>
      <c r="HR944" s="689"/>
      <c r="HS944" s="689"/>
      <c r="HT944" s="689"/>
      <c r="HU944" s="689"/>
      <c r="HV944" s="689"/>
      <c r="HW944" s="689"/>
      <c r="HX944" s="689"/>
      <c r="HY944" s="689"/>
      <c r="HZ944" s="689"/>
      <c r="IA944" s="689"/>
      <c r="IB944" s="689"/>
      <c r="IC944" s="689"/>
      <c r="ID944" s="689"/>
      <c r="IE944" s="689"/>
      <c r="IF944" s="689"/>
      <c r="IG944" s="689"/>
      <c r="IH944" s="689"/>
      <c r="II944" s="689"/>
      <c r="IJ944" s="689"/>
      <c r="IK944" s="689"/>
      <c r="IL944" s="689"/>
      <c r="IM944" s="689"/>
      <c r="IN944" s="689"/>
      <c r="IO944" s="689"/>
      <c r="IP944" s="689"/>
      <c r="IQ944" s="689"/>
      <c r="IR944" s="689"/>
      <c r="IS944" s="689"/>
      <c r="IT944" s="689"/>
      <c r="IU944" s="689"/>
      <c r="IV944" s="689"/>
      <c r="IW944" s="689"/>
    </row>
    <row r="945" spans="1:257" s="330" customFormat="1" ht="12.95" customHeight="1">
      <c r="A945" s="450" t="s">
        <v>1161</v>
      </c>
      <c r="B945" s="300"/>
      <c r="C945" s="300"/>
      <c r="D945" s="300"/>
      <c r="E945" s="300" t="s">
        <v>3807</v>
      </c>
      <c r="F945" s="300"/>
      <c r="G945" s="300"/>
      <c r="H945" s="300" t="s">
        <v>3210</v>
      </c>
      <c r="I945" s="300" t="s">
        <v>3211</v>
      </c>
      <c r="J945" s="300" t="s">
        <v>3211</v>
      </c>
      <c r="K945" s="300" t="s">
        <v>1147</v>
      </c>
      <c r="L945" s="300" t="s">
        <v>3212</v>
      </c>
      <c r="M945" s="300"/>
      <c r="N945" s="541">
        <v>100</v>
      </c>
      <c r="O945" s="541">
        <v>230000000</v>
      </c>
      <c r="P945" s="450" t="s">
        <v>953</v>
      </c>
      <c r="Q945" s="541" t="s">
        <v>109</v>
      </c>
      <c r="R945" s="541" t="s">
        <v>110</v>
      </c>
      <c r="S945" s="541" t="s">
        <v>107</v>
      </c>
      <c r="T945" s="450" t="s">
        <v>954</v>
      </c>
      <c r="U945" s="541"/>
      <c r="V945" s="570"/>
      <c r="W945" s="541"/>
      <c r="X945" s="541"/>
      <c r="Y945" s="541" t="s">
        <v>435</v>
      </c>
      <c r="Z945" s="541" t="s">
        <v>436</v>
      </c>
      <c r="AA945" s="541">
        <v>0</v>
      </c>
      <c r="AB945" s="541">
        <v>100</v>
      </c>
      <c r="AC945" s="541">
        <v>0</v>
      </c>
      <c r="AD945" s="570"/>
      <c r="AE945" s="570" t="s">
        <v>115</v>
      </c>
      <c r="AF945" s="570"/>
      <c r="AG945" s="570"/>
      <c r="AH945" s="605">
        <v>2000000</v>
      </c>
      <c r="AI945" s="605">
        <v>2240000</v>
      </c>
      <c r="AJ945" s="300"/>
      <c r="AK945" s="300"/>
      <c r="AL945" s="300"/>
      <c r="AM945" s="299" t="s">
        <v>116</v>
      </c>
      <c r="AN945" s="300" t="s">
        <v>3213</v>
      </c>
      <c r="AO945" s="300" t="s">
        <v>3214</v>
      </c>
      <c r="AP945" s="299"/>
      <c r="AQ945" s="140"/>
      <c r="AR945" s="140"/>
      <c r="AS945" s="140"/>
      <c r="AT945" s="140"/>
      <c r="AU945" s="140"/>
      <c r="AV945" s="140"/>
      <c r="AW945" s="140"/>
      <c r="AX945" s="140"/>
      <c r="AY945" s="140"/>
      <c r="AZ945" s="140"/>
      <c r="BA945" s="1"/>
      <c r="BB945" s="1"/>
      <c r="BC945" s="50">
        <v>838</v>
      </c>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row>
    <row r="946" spans="1:257" s="330" customFormat="1" ht="12.95" customHeight="1">
      <c r="A946" s="450" t="s">
        <v>943</v>
      </c>
      <c r="B946" s="300" t="s">
        <v>3215</v>
      </c>
      <c r="C946" s="300"/>
      <c r="D946" s="300"/>
      <c r="E946" s="300" t="s">
        <v>3808</v>
      </c>
      <c r="F946" s="300"/>
      <c r="G946" s="300"/>
      <c r="H946" s="300" t="s">
        <v>3216</v>
      </c>
      <c r="I946" s="300" t="s">
        <v>3217</v>
      </c>
      <c r="J946" s="300" t="s">
        <v>3218</v>
      </c>
      <c r="K946" s="300" t="s">
        <v>603</v>
      </c>
      <c r="L946" s="300" t="s">
        <v>3219</v>
      </c>
      <c r="M946" s="300"/>
      <c r="N946" s="541" t="s">
        <v>316</v>
      </c>
      <c r="O946" s="541">
        <v>230000000</v>
      </c>
      <c r="P946" s="450" t="s">
        <v>3220</v>
      </c>
      <c r="Q946" s="541" t="s">
        <v>1094</v>
      </c>
      <c r="R946" s="541" t="s">
        <v>110</v>
      </c>
      <c r="S946" s="541">
        <v>230000000</v>
      </c>
      <c r="T946" s="450" t="s">
        <v>3220</v>
      </c>
      <c r="U946" s="541"/>
      <c r="V946" s="570"/>
      <c r="W946" s="541"/>
      <c r="X946" s="541"/>
      <c r="Y946" s="541" t="s">
        <v>435</v>
      </c>
      <c r="Z946" s="541" t="s">
        <v>436</v>
      </c>
      <c r="AA946" s="541">
        <v>0</v>
      </c>
      <c r="AB946" s="541" t="s">
        <v>316</v>
      </c>
      <c r="AC946" s="541">
        <v>0</v>
      </c>
      <c r="AD946" s="570"/>
      <c r="AE946" s="570" t="s">
        <v>115</v>
      </c>
      <c r="AF946" s="570"/>
      <c r="AG946" s="570"/>
      <c r="AH946" s="605">
        <v>6617230.6100000003</v>
      </c>
      <c r="AI946" s="605">
        <v>7411298.2800000003</v>
      </c>
      <c r="AJ946" s="300"/>
      <c r="AK946" s="300"/>
      <c r="AL946" s="300"/>
      <c r="AM946" s="642" t="s">
        <v>116</v>
      </c>
      <c r="AN946" s="300" t="s">
        <v>3221</v>
      </c>
      <c r="AO946" s="300" t="s">
        <v>3222</v>
      </c>
      <c r="AP946" s="299"/>
      <c r="AQ946" s="140"/>
      <c r="AR946" s="140"/>
      <c r="AS946" s="140"/>
      <c r="AT946" s="140"/>
      <c r="AU946" s="140"/>
      <c r="AV946" s="140"/>
      <c r="AW946" s="140"/>
      <c r="AX946" s="140"/>
      <c r="AY946" s="140"/>
      <c r="AZ946" s="140"/>
      <c r="BA946" s="1"/>
      <c r="BB946" s="1"/>
      <c r="BC946" s="50">
        <v>839</v>
      </c>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row>
    <row r="947" spans="1:257" s="330" customFormat="1" ht="12.95" customHeight="1">
      <c r="A947" s="450" t="s">
        <v>3223</v>
      </c>
      <c r="B947" s="300" t="s">
        <v>3224</v>
      </c>
      <c r="C947" s="300"/>
      <c r="D947" s="300"/>
      <c r="E947" s="300" t="s">
        <v>3809</v>
      </c>
      <c r="F947" s="300"/>
      <c r="G947" s="300"/>
      <c r="H947" s="300" t="s">
        <v>3225</v>
      </c>
      <c r="I947" s="300" t="s">
        <v>3226</v>
      </c>
      <c r="J947" s="300" t="s">
        <v>3227</v>
      </c>
      <c r="K947" s="300" t="s">
        <v>150</v>
      </c>
      <c r="L947" s="300"/>
      <c r="M947" s="300"/>
      <c r="N947" s="541">
        <v>100</v>
      </c>
      <c r="O947" s="541">
        <v>230000000</v>
      </c>
      <c r="P947" s="450" t="s">
        <v>984</v>
      </c>
      <c r="Q947" s="541" t="s">
        <v>2156</v>
      </c>
      <c r="R947" s="541" t="s">
        <v>110</v>
      </c>
      <c r="S947" s="541">
        <v>230000000</v>
      </c>
      <c r="T947" s="450" t="s">
        <v>958</v>
      </c>
      <c r="U947" s="541"/>
      <c r="V947" s="570"/>
      <c r="W947" s="541"/>
      <c r="X947" s="541" t="s">
        <v>436</v>
      </c>
      <c r="Y947" s="541"/>
      <c r="Z947" s="541"/>
      <c r="AA947" s="541">
        <v>0</v>
      </c>
      <c r="AB947" s="541" t="s">
        <v>285</v>
      </c>
      <c r="AC947" s="541" t="s">
        <v>63</v>
      </c>
      <c r="AD947" s="570"/>
      <c r="AE947" s="570" t="s">
        <v>115</v>
      </c>
      <c r="AF947" s="570"/>
      <c r="AG947" s="570"/>
      <c r="AH947" s="605">
        <v>80000000</v>
      </c>
      <c r="AI947" s="605">
        <v>89600000.000000015</v>
      </c>
      <c r="AJ947" s="300"/>
      <c r="AK947" s="300"/>
      <c r="AL947" s="300"/>
      <c r="AM947" s="299" t="s">
        <v>116</v>
      </c>
      <c r="AN947" s="300" t="s">
        <v>3228</v>
      </c>
      <c r="AO947" s="300" t="s">
        <v>3229</v>
      </c>
      <c r="AP947" s="299"/>
      <c r="AQ947" s="140"/>
      <c r="AR947" s="140"/>
      <c r="AS947" s="140"/>
      <c r="AT947" s="140"/>
      <c r="AU947" s="140"/>
      <c r="AV947" s="140"/>
      <c r="AW947" s="140"/>
      <c r="AX947" s="140"/>
      <c r="AY947" s="140"/>
      <c r="AZ947" s="140"/>
      <c r="BA947" s="1"/>
      <c r="BB947" s="1"/>
      <c r="BC947" s="50">
        <v>840</v>
      </c>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row>
    <row r="948" spans="1:257" s="330" customFormat="1" ht="12.95" customHeight="1">
      <c r="A948" s="450" t="s">
        <v>1051</v>
      </c>
      <c r="B948" s="300" t="s">
        <v>3230</v>
      </c>
      <c r="C948" s="300"/>
      <c r="D948" s="300"/>
      <c r="E948" s="300" t="s">
        <v>3810</v>
      </c>
      <c r="F948" s="300"/>
      <c r="G948" s="300"/>
      <c r="H948" s="300" t="s">
        <v>3231</v>
      </c>
      <c r="I948" s="300" t="s">
        <v>3232</v>
      </c>
      <c r="J948" s="300" t="s">
        <v>3232</v>
      </c>
      <c r="K948" s="469" t="s">
        <v>1147</v>
      </c>
      <c r="L948" s="469" t="s">
        <v>3212</v>
      </c>
      <c r="M948" s="300"/>
      <c r="N948" s="541" t="s">
        <v>316</v>
      </c>
      <c r="O948" s="541">
        <v>230000000</v>
      </c>
      <c r="P948" s="450" t="s">
        <v>953</v>
      </c>
      <c r="Q948" s="541" t="s">
        <v>1094</v>
      </c>
      <c r="R948" s="541" t="s">
        <v>110</v>
      </c>
      <c r="S948" s="541">
        <v>230000000</v>
      </c>
      <c r="T948" s="450" t="s">
        <v>984</v>
      </c>
      <c r="U948" s="541"/>
      <c r="V948" s="570"/>
      <c r="W948" s="541"/>
      <c r="X948" s="541"/>
      <c r="Y948" s="541" t="s">
        <v>435</v>
      </c>
      <c r="Z948" s="541" t="s">
        <v>436</v>
      </c>
      <c r="AA948" s="541" t="s">
        <v>106</v>
      </c>
      <c r="AB948" s="541" t="s">
        <v>316</v>
      </c>
      <c r="AC948" s="541" t="s">
        <v>106</v>
      </c>
      <c r="AD948" s="570"/>
      <c r="AE948" s="570" t="s">
        <v>115</v>
      </c>
      <c r="AF948" s="570"/>
      <c r="AG948" s="570"/>
      <c r="AH948" s="605">
        <v>1200000</v>
      </c>
      <c r="AI948" s="605">
        <v>1344000</v>
      </c>
      <c r="AJ948" s="300">
        <v>0</v>
      </c>
      <c r="AK948" s="300">
        <v>0</v>
      </c>
      <c r="AL948" s="300">
        <v>0</v>
      </c>
      <c r="AM948" s="299" t="s">
        <v>116</v>
      </c>
      <c r="AN948" s="300" t="s">
        <v>3233</v>
      </c>
      <c r="AO948" s="300" t="s">
        <v>3234</v>
      </c>
      <c r="AP948" s="299"/>
      <c r="AQ948" s="140"/>
      <c r="AR948" s="140"/>
      <c r="AS948" s="140"/>
      <c r="AT948" s="140"/>
      <c r="AU948" s="140"/>
      <c r="AV948" s="140"/>
      <c r="AW948" s="140"/>
      <c r="AX948" s="140"/>
      <c r="AY948" s="140"/>
      <c r="AZ948" s="140"/>
      <c r="BA948" s="1"/>
      <c r="BB948" s="1"/>
      <c r="BC948" s="50">
        <v>841</v>
      </c>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row>
    <row r="949" spans="1:257" s="330" customFormat="1" ht="12.95" customHeight="1">
      <c r="A949" s="450" t="s">
        <v>3235</v>
      </c>
      <c r="B949" s="300"/>
      <c r="C949" s="300"/>
      <c r="D949" s="300"/>
      <c r="E949" s="300" t="s">
        <v>3811</v>
      </c>
      <c r="F949" s="300"/>
      <c r="G949" s="300"/>
      <c r="H949" s="300" t="s">
        <v>3236</v>
      </c>
      <c r="I949" s="300" t="s">
        <v>3237</v>
      </c>
      <c r="J949" s="300" t="s">
        <v>3237</v>
      </c>
      <c r="K949" s="300" t="s">
        <v>314</v>
      </c>
      <c r="L949" s="300" t="s">
        <v>315</v>
      </c>
      <c r="M949" s="300"/>
      <c r="N949" s="541" t="s">
        <v>285</v>
      </c>
      <c r="O949" s="541" t="s">
        <v>107</v>
      </c>
      <c r="P949" s="450" t="s">
        <v>991</v>
      </c>
      <c r="Q949" s="541" t="s">
        <v>1094</v>
      </c>
      <c r="R949" s="541" t="s">
        <v>110</v>
      </c>
      <c r="S949" s="541" t="s">
        <v>107</v>
      </c>
      <c r="T949" s="450" t="s">
        <v>1071</v>
      </c>
      <c r="U949" s="541"/>
      <c r="V949" s="570"/>
      <c r="W949" s="541"/>
      <c r="X949" s="541"/>
      <c r="Y949" s="541" t="s">
        <v>435</v>
      </c>
      <c r="Z949" s="541" t="s">
        <v>436</v>
      </c>
      <c r="AA949" s="541" t="s">
        <v>106</v>
      </c>
      <c r="AB949" s="541" t="s">
        <v>316</v>
      </c>
      <c r="AC949" s="541" t="s">
        <v>106</v>
      </c>
      <c r="AD949" s="570"/>
      <c r="AE949" s="570" t="s">
        <v>3238</v>
      </c>
      <c r="AF949" s="570"/>
      <c r="AG949" s="570"/>
      <c r="AH949" s="605">
        <v>26388000</v>
      </c>
      <c r="AI949" s="605">
        <f>AH949*1.12</f>
        <v>29554560.000000004</v>
      </c>
      <c r="AJ949" s="300">
        <v>0</v>
      </c>
      <c r="AK949" s="300">
        <v>0</v>
      </c>
      <c r="AL949" s="300">
        <v>0</v>
      </c>
      <c r="AM949" s="299" t="s">
        <v>116</v>
      </c>
      <c r="AN949" s="300" t="s">
        <v>3239</v>
      </c>
      <c r="AO949" s="300" t="s">
        <v>3237</v>
      </c>
      <c r="AP949" s="299"/>
      <c r="AQ949" s="140"/>
      <c r="AR949" s="140"/>
      <c r="AS949" s="140"/>
      <c r="AT949" s="140"/>
      <c r="AU949" s="140"/>
      <c r="AV949" s="140"/>
      <c r="AW949" s="140"/>
      <c r="AX949" s="140"/>
      <c r="AY949" s="140"/>
      <c r="AZ949" s="140"/>
      <c r="BA949" s="1"/>
      <c r="BB949" s="1"/>
      <c r="BC949" s="50">
        <v>842</v>
      </c>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row>
    <row r="950" spans="1:257" s="330" customFormat="1" ht="12.95" customHeight="1">
      <c r="A950" s="450" t="s">
        <v>3235</v>
      </c>
      <c r="B950" s="300"/>
      <c r="C950" s="300"/>
      <c r="D950" s="300"/>
      <c r="E950" s="300" t="s">
        <v>1644</v>
      </c>
      <c r="F950" s="300"/>
      <c r="G950" s="300"/>
      <c r="H950" s="300" t="s">
        <v>2108</v>
      </c>
      <c r="I950" s="300" t="s">
        <v>1088</v>
      </c>
      <c r="J950" s="300" t="s">
        <v>1088</v>
      </c>
      <c r="K950" s="300" t="s">
        <v>603</v>
      </c>
      <c r="L950" s="300" t="s">
        <v>3027</v>
      </c>
      <c r="M950" s="300"/>
      <c r="N950" s="541" t="s">
        <v>316</v>
      </c>
      <c r="O950" s="541" t="s">
        <v>107</v>
      </c>
      <c r="P950" s="450" t="s">
        <v>991</v>
      </c>
      <c r="Q950" s="541" t="s">
        <v>1094</v>
      </c>
      <c r="R950" s="541" t="s">
        <v>110</v>
      </c>
      <c r="S950" s="541" t="s">
        <v>107</v>
      </c>
      <c r="T950" s="450" t="s">
        <v>1071</v>
      </c>
      <c r="U950" s="541"/>
      <c r="V950" s="570"/>
      <c r="W950" s="541"/>
      <c r="X950" s="541"/>
      <c r="Y950" s="541" t="s">
        <v>435</v>
      </c>
      <c r="Z950" s="541" t="s">
        <v>436</v>
      </c>
      <c r="AA950" s="541" t="s">
        <v>3034</v>
      </c>
      <c r="AB950" s="541" t="s">
        <v>106</v>
      </c>
      <c r="AC950" s="541" t="s">
        <v>3034</v>
      </c>
      <c r="AD950" s="570"/>
      <c r="AE950" s="570" t="s">
        <v>3240</v>
      </c>
      <c r="AF950" s="570"/>
      <c r="AG950" s="570"/>
      <c r="AH950" s="605">
        <v>2500000</v>
      </c>
      <c r="AI950" s="605">
        <v>2500000</v>
      </c>
      <c r="AJ950" s="300"/>
      <c r="AK950" s="300"/>
      <c r="AL950" s="300"/>
      <c r="AM950" s="299" t="s">
        <v>116</v>
      </c>
      <c r="AN950" s="300" t="s">
        <v>3241</v>
      </c>
      <c r="AO950" s="300" t="s">
        <v>3242</v>
      </c>
      <c r="AP950" s="299"/>
      <c r="AQ950" s="140"/>
      <c r="AR950" s="140"/>
      <c r="AS950" s="140"/>
      <c r="AT950" s="140"/>
      <c r="AU950" s="140"/>
      <c r="AV950" s="140"/>
      <c r="AW950" s="140"/>
      <c r="AX950" s="140"/>
      <c r="AY950" s="140"/>
      <c r="AZ950" s="140"/>
      <c r="BA950" s="1"/>
      <c r="BB950" s="1"/>
      <c r="BC950" s="50">
        <v>843</v>
      </c>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row>
    <row r="951" spans="1:257" s="330" customFormat="1" ht="12.95" customHeight="1">
      <c r="A951" s="450" t="s">
        <v>1154</v>
      </c>
      <c r="B951" s="300"/>
      <c r="C951" s="300"/>
      <c r="D951" s="300"/>
      <c r="E951" s="300" t="s">
        <v>3812</v>
      </c>
      <c r="F951" s="300"/>
      <c r="G951" s="300"/>
      <c r="H951" s="300" t="s">
        <v>3243</v>
      </c>
      <c r="I951" s="300" t="s">
        <v>3244</v>
      </c>
      <c r="J951" s="300" t="s">
        <v>3244</v>
      </c>
      <c r="K951" s="300" t="s">
        <v>1147</v>
      </c>
      <c r="L951" s="300" t="s">
        <v>3212</v>
      </c>
      <c r="M951" s="300"/>
      <c r="N951" s="541">
        <v>100</v>
      </c>
      <c r="O951" s="541">
        <v>230000000</v>
      </c>
      <c r="P951" s="450" t="s">
        <v>984</v>
      </c>
      <c r="Q951" s="541" t="s">
        <v>1094</v>
      </c>
      <c r="R951" s="541" t="s">
        <v>110</v>
      </c>
      <c r="S951" s="541">
        <v>230000000</v>
      </c>
      <c r="T951" s="450" t="s">
        <v>984</v>
      </c>
      <c r="U951" s="541"/>
      <c r="V951" s="570"/>
      <c r="W951" s="541"/>
      <c r="X951" s="541"/>
      <c r="Y951" s="541" t="s">
        <v>435</v>
      </c>
      <c r="Z951" s="541" t="s">
        <v>2156</v>
      </c>
      <c r="AA951" s="541">
        <v>0</v>
      </c>
      <c r="AB951" s="541">
        <v>0</v>
      </c>
      <c r="AC951" s="541">
        <v>100</v>
      </c>
      <c r="AD951" s="570"/>
      <c r="AE951" s="570" t="s">
        <v>1180</v>
      </c>
      <c r="AF951" s="570"/>
      <c r="AG951" s="570"/>
      <c r="AH951" s="605">
        <v>2500000</v>
      </c>
      <c r="AI951" s="605">
        <v>2500000</v>
      </c>
      <c r="AJ951" s="300">
        <v>0</v>
      </c>
      <c r="AK951" s="300">
        <v>0</v>
      </c>
      <c r="AL951" s="300">
        <v>0</v>
      </c>
      <c r="AM951" s="299" t="s">
        <v>116</v>
      </c>
      <c r="AN951" s="300" t="s">
        <v>3245</v>
      </c>
      <c r="AO951" s="300" t="s">
        <v>3246</v>
      </c>
      <c r="AP951" s="299"/>
      <c r="AQ951" s="140"/>
      <c r="AR951" s="140"/>
      <c r="AS951" s="140"/>
      <c r="AT951" s="140"/>
      <c r="AU951" s="140"/>
      <c r="AV951" s="140"/>
      <c r="AW951" s="140"/>
      <c r="AX951" s="140"/>
      <c r="AY951" s="140"/>
      <c r="AZ951" s="140"/>
      <c r="BA951" s="1"/>
      <c r="BB951" s="1"/>
      <c r="BC951" s="50">
        <v>844</v>
      </c>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row>
    <row r="952" spans="1:257" s="330" customFormat="1" ht="12.95" customHeight="1">
      <c r="A952" s="450" t="s">
        <v>1154</v>
      </c>
      <c r="B952" s="300"/>
      <c r="C952" s="300"/>
      <c r="D952" s="300"/>
      <c r="E952" s="300" t="s">
        <v>3813</v>
      </c>
      <c r="F952" s="300"/>
      <c r="G952" s="300"/>
      <c r="H952" s="300" t="s">
        <v>2114</v>
      </c>
      <c r="I952" s="300" t="s">
        <v>3247</v>
      </c>
      <c r="J952" s="300" t="s">
        <v>3248</v>
      </c>
      <c r="K952" s="300" t="s">
        <v>314</v>
      </c>
      <c r="L952" s="300" t="s">
        <v>315</v>
      </c>
      <c r="M952" s="300"/>
      <c r="N952" s="541">
        <v>100</v>
      </c>
      <c r="O952" s="541">
        <v>230000000</v>
      </c>
      <c r="P952" s="450" t="s">
        <v>984</v>
      </c>
      <c r="Q952" s="541" t="s">
        <v>1094</v>
      </c>
      <c r="R952" s="541" t="s">
        <v>110</v>
      </c>
      <c r="S952" s="541">
        <v>230000000</v>
      </c>
      <c r="T952" s="450" t="s">
        <v>984</v>
      </c>
      <c r="U952" s="541"/>
      <c r="V952" s="570"/>
      <c r="W952" s="541"/>
      <c r="X952" s="541"/>
      <c r="Y952" s="541" t="s">
        <v>435</v>
      </c>
      <c r="Z952" s="541" t="s">
        <v>436</v>
      </c>
      <c r="AA952" s="541">
        <v>0</v>
      </c>
      <c r="AB952" s="541">
        <v>100</v>
      </c>
      <c r="AC952" s="541">
        <v>0</v>
      </c>
      <c r="AD952" s="570"/>
      <c r="AE952" s="570" t="s">
        <v>115</v>
      </c>
      <c r="AF952" s="570"/>
      <c r="AG952" s="570"/>
      <c r="AH952" s="605">
        <v>11385000</v>
      </c>
      <c r="AI952" s="605">
        <v>12751200.000000002</v>
      </c>
      <c r="AJ952" s="300">
        <v>0</v>
      </c>
      <c r="AK952" s="300">
        <v>0</v>
      </c>
      <c r="AL952" s="300">
        <v>0</v>
      </c>
      <c r="AM952" s="299" t="s">
        <v>116</v>
      </c>
      <c r="AN952" s="300" t="s">
        <v>3249</v>
      </c>
      <c r="AO952" s="300" t="s">
        <v>3248</v>
      </c>
      <c r="AP952" s="299"/>
      <c r="AQ952" s="140"/>
      <c r="AR952" s="140"/>
      <c r="AS952" s="140"/>
      <c r="AT952" s="140"/>
      <c r="AU952" s="140"/>
      <c r="AV952" s="140"/>
      <c r="AW952" s="140"/>
      <c r="AX952" s="140"/>
      <c r="AY952" s="140"/>
      <c r="AZ952" s="140"/>
      <c r="BA952" s="1"/>
      <c r="BB952" s="1"/>
      <c r="BC952" s="50">
        <v>845</v>
      </c>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row>
    <row r="953" spans="1:257" s="330" customFormat="1" ht="12.95" customHeight="1">
      <c r="A953" s="450" t="s">
        <v>1154</v>
      </c>
      <c r="B953" s="300"/>
      <c r="C953" s="300"/>
      <c r="D953" s="300"/>
      <c r="E953" s="300" t="s">
        <v>3814</v>
      </c>
      <c r="F953" s="300"/>
      <c r="G953" s="300"/>
      <c r="H953" s="300" t="s">
        <v>3250</v>
      </c>
      <c r="I953" s="300" t="s">
        <v>3251</v>
      </c>
      <c r="J953" s="300" t="s">
        <v>3252</v>
      </c>
      <c r="K953" s="300" t="s">
        <v>104</v>
      </c>
      <c r="L953" s="300"/>
      <c r="M953" s="300"/>
      <c r="N953" s="541">
        <v>100</v>
      </c>
      <c r="O953" s="541">
        <v>230000000</v>
      </c>
      <c r="P953" s="450" t="s">
        <v>984</v>
      </c>
      <c r="Q953" s="541" t="s">
        <v>2140</v>
      </c>
      <c r="R953" s="541" t="s">
        <v>110</v>
      </c>
      <c r="S953" s="541">
        <v>230000000</v>
      </c>
      <c r="T953" s="450" t="s">
        <v>984</v>
      </c>
      <c r="U953" s="541"/>
      <c r="V953" s="570" t="s">
        <v>3253</v>
      </c>
      <c r="W953" s="541" t="s">
        <v>113</v>
      </c>
      <c r="X953" s="541"/>
      <c r="Y953" s="541"/>
      <c r="Z953" s="541"/>
      <c r="AA953" s="541">
        <v>0</v>
      </c>
      <c r="AB953" s="541">
        <v>0</v>
      </c>
      <c r="AC953" s="541">
        <v>100</v>
      </c>
      <c r="AD953" s="570"/>
      <c r="AE953" s="570" t="s">
        <v>1180</v>
      </c>
      <c r="AF953" s="570"/>
      <c r="AG953" s="570"/>
      <c r="AH953" s="605">
        <v>2000000</v>
      </c>
      <c r="AI953" s="605">
        <v>2000000</v>
      </c>
      <c r="AJ953" s="300">
        <v>0</v>
      </c>
      <c r="AK953" s="300">
        <v>0</v>
      </c>
      <c r="AL953" s="300">
        <v>0</v>
      </c>
      <c r="AM953" s="299" t="s">
        <v>116</v>
      </c>
      <c r="AN953" s="300" t="s">
        <v>3254</v>
      </c>
      <c r="AO953" s="300" t="s">
        <v>3255</v>
      </c>
      <c r="AP953" s="299"/>
      <c r="AQ953" s="140"/>
      <c r="AR953" s="140"/>
      <c r="AS953" s="140"/>
      <c r="AT953" s="140"/>
      <c r="AU953" s="140"/>
      <c r="AV953" s="140"/>
      <c r="AW953" s="140"/>
      <c r="AX953" s="140"/>
      <c r="AY953" s="140"/>
      <c r="AZ953" s="140"/>
      <c r="BA953" s="1"/>
      <c r="BB953" s="1"/>
      <c r="BC953" s="50">
        <v>846</v>
      </c>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row>
    <row r="954" spans="1:257" s="330" customFormat="1" ht="12.95" customHeight="1">
      <c r="A954" s="450" t="s">
        <v>1154</v>
      </c>
      <c r="B954" s="300"/>
      <c r="C954" s="300"/>
      <c r="D954" s="300"/>
      <c r="E954" s="300" t="s">
        <v>3815</v>
      </c>
      <c r="F954" s="300"/>
      <c r="G954" s="300"/>
      <c r="H954" s="300" t="s">
        <v>3256</v>
      </c>
      <c r="I954" s="300" t="s">
        <v>3257</v>
      </c>
      <c r="J954" s="300" t="s">
        <v>3257</v>
      </c>
      <c r="K954" s="300" t="s">
        <v>150</v>
      </c>
      <c r="L954" s="300"/>
      <c r="M954" s="300"/>
      <c r="N954" s="541">
        <v>100</v>
      </c>
      <c r="O954" s="541">
        <v>230000000</v>
      </c>
      <c r="P954" s="450" t="s">
        <v>984</v>
      </c>
      <c r="Q954" s="541" t="s">
        <v>435</v>
      </c>
      <c r="R954" s="541" t="s">
        <v>110</v>
      </c>
      <c r="S954" s="541">
        <v>230000000</v>
      </c>
      <c r="T954" s="450" t="s">
        <v>984</v>
      </c>
      <c r="U954" s="541"/>
      <c r="V954" s="570"/>
      <c r="W954" s="541"/>
      <c r="X954" s="541" t="s">
        <v>436</v>
      </c>
      <c r="Y954" s="541"/>
      <c r="Z954" s="541"/>
      <c r="AA954" s="541">
        <v>0</v>
      </c>
      <c r="AB954" s="541">
        <v>100</v>
      </c>
      <c r="AC954" s="541">
        <v>0</v>
      </c>
      <c r="AD954" s="570"/>
      <c r="AE954" s="570" t="s">
        <v>115</v>
      </c>
      <c r="AF954" s="570"/>
      <c r="AG954" s="570"/>
      <c r="AH954" s="605">
        <v>20000000</v>
      </c>
      <c r="AI954" s="605">
        <v>22400000.000000004</v>
      </c>
      <c r="AJ954" s="300">
        <v>0</v>
      </c>
      <c r="AK954" s="300">
        <v>0</v>
      </c>
      <c r="AL954" s="300">
        <v>0</v>
      </c>
      <c r="AM954" s="299" t="s">
        <v>116</v>
      </c>
      <c r="AN954" s="300" t="s">
        <v>3258</v>
      </c>
      <c r="AO954" s="300" t="s">
        <v>3259</v>
      </c>
      <c r="AP954" s="299"/>
      <c r="AQ954" s="140"/>
      <c r="AR954" s="140"/>
      <c r="AS954" s="140"/>
      <c r="AT954" s="140"/>
      <c r="AU954" s="140"/>
      <c r="AV954" s="140"/>
      <c r="AW954" s="140"/>
      <c r="AX954" s="140"/>
      <c r="AY954" s="140"/>
      <c r="AZ954" s="140"/>
      <c r="BA954" s="1"/>
      <c r="BB954" s="1"/>
      <c r="BC954" s="50">
        <v>847</v>
      </c>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row>
    <row r="955" spans="1:257" s="330" customFormat="1" ht="12.95" customHeight="1">
      <c r="A955" s="450" t="s">
        <v>3260</v>
      </c>
      <c r="B955" s="300"/>
      <c r="C955" s="300"/>
      <c r="D955" s="300"/>
      <c r="E955" s="300" t="s">
        <v>1638</v>
      </c>
      <c r="F955" s="300"/>
      <c r="G955" s="300"/>
      <c r="H955" s="300" t="s">
        <v>3261</v>
      </c>
      <c r="I955" s="300" t="s">
        <v>3262</v>
      </c>
      <c r="J955" s="300" t="s">
        <v>3263</v>
      </c>
      <c r="K955" s="300" t="s">
        <v>314</v>
      </c>
      <c r="L955" s="300" t="s">
        <v>315</v>
      </c>
      <c r="M955" s="300" t="s">
        <v>3264</v>
      </c>
      <c r="N955" s="541">
        <v>100</v>
      </c>
      <c r="O955" s="541" t="s">
        <v>107</v>
      </c>
      <c r="P955" s="450" t="s">
        <v>3265</v>
      </c>
      <c r="Q955" s="541" t="s">
        <v>1094</v>
      </c>
      <c r="R955" s="541" t="s">
        <v>110</v>
      </c>
      <c r="S955" s="541">
        <v>230000000</v>
      </c>
      <c r="T955" s="450" t="s">
        <v>954</v>
      </c>
      <c r="U955" s="541"/>
      <c r="V955" s="570"/>
      <c r="W955" s="541"/>
      <c r="X955" s="541"/>
      <c r="Y955" s="541" t="s">
        <v>435</v>
      </c>
      <c r="Z955" s="541" t="s">
        <v>436</v>
      </c>
      <c r="AA955" s="541">
        <v>0</v>
      </c>
      <c r="AB955" s="541">
        <v>100</v>
      </c>
      <c r="AC955" s="541">
        <v>0</v>
      </c>
      <c r="AD955" s="570"/>
      <c r="AE955" s="570" t="s">
        <v>115</v>
      </c>
      <c r="AF955" s="570"/>
      <c r="AG955" s="570"/>
      <c r="AH955" s="605">
        <v>7200000</v>
      </c>
      <c r="AI955" s="605">
        <v>8064000</v>
      </c>
      <c r="AJ955" s="300"/>
      <c r="AK955" s="300"/>
      <c r="AL955" s="300"/>
      <c r="AM955" s="299" t="s">
        <v>116</v>
      </c>
      <c r="AN955" s="300" t="s">
        <v>3266</v>
      </c>
      <c r="AO955" s="300" t="s">
        <v>3267</v>
      </c>
      <c r="AP955" s="299"/>
      <c r="AQ955" s="140"/>
      <c r="AR955" s="140"/>
      <c r="AS955" s="140"/>
      <c r="AT955" s="140"/>
      <c r="AU955" s="140"/>
      <c r="AV955" s="140"/>
      <c r="AW955" s="140"/>
      <c r="AX955" s="140"/>
      <c r="AY955" s="140"/>
      <c r="AZ955" s="140"/>
      <c r="BA955" s="1"/>
      <c r="BB955" s="1"/>
      <c r="BC955" s="50">
        <v>848</v>
      </c>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row>
    <row r="956" spans="1:257" s="330" customFormat="1" ht="12.95" customHeight="1">
      <c r="A956" s="450" t="s">
        <v>3260</v>
      </c>
      <c r="B956" s="300"/>
      <c r="C956" s="300"/>
      <c r="D956" s="300"/>
      <c r="E956" s="300" t="s">
        <v>3816</v>
      </c>
      <c r="F956" s="300"/>
      <c r="G956" s="300"/>
      <c r="H956" s="300" t="s">
        <v>3268</v>
      </c>
      <c r="I956" s="300" t="s">
        <v>3269</v>
      </c>
      <c r="J956" s="300" t="s">
        <v>3270</v>
      </c>
      <c r="K956" s="300" t="s">
        <v>104</v>
      </c>
      <c r="L956" s="300"/>
      <c r="M956" s="300"/>
      <c r="N956" s="541">
        <v>100</v>
      </c>
      <c r="O956" s="541">
        <v>230000000</v>
      </c>
      <c r="P956" s="450" t="s">
        <v>953</v>
      </c>
      <c r="Q956" s="541" t="s">
        <v>1094</v>
      </c>
      <c r="R956" s="541" t="s">
        <v>110</v>
      </c>
      <c r="S956" s="541">
        <v>230000000</v>
      </c>
      <c r="T956" s="450" t="s">
        <v>954</v>
      </c>
      <c r="U956" s="541"/>
      <c r="V956" s="570"/>
      <c r="W956" s="541"/>
      <c r="X956" s="541"/>
      <c r="Y956" s="541" t="s">
        <v>435</v>
      </c>
      <c r="Z956" s="541" t="s">
        <v>436</v>
      </c>
      <c r="AA956" s="541">
        <v>0</v>
      </c>
      <c r="AB956" s="541">
        <v>100</v>
      </c>
      <c r="AC956" s="541">
        <v>0</v>
      </c>
      <c r="AD956" s="570"/>
      <c r="AE956" s="570" t="s">
        <v>115</v>
      </c>
      <c r="AF956" s="570"/>
      <c r="AG956" s="570"/>
      <c r="AH956" s="605">
        <v>999000</v>
      </c>
      <c r="AI956" s="605">
        <v>1118880</v>
      </c>
      <c r="AJ956" s="300"/>
      <c r="AK956" s="300"/>
      <c r="AL956" s="300"/>
      <c r="AM956" s="299" t="s">
        <v>116</v>
      </c>
      <c r="AN956" s="300" t="s">
        <v>3271</v>
      </c>
      <c r="AO956" s="300" t="s">
        <v>3269</v>
      </c>
      <c r="AP956" s="299"/>
      <c r="AQ956" s="140"/>
      <c r="AR956" s="140"/>
      <c r="AS956" s="140"/>
      <c r="AT956" s="140"/>
      <c r="AU956" s="140"/>
      <c r="AV956" s="140"/>
      <c r="AW956" s="140"/>
      <c r="AX956" s="140"/>
      <c r="AY956" s="140"/>
      <c r="AZ956" s="140"/>
      <c r="BA956" s="1"/>
      <c r="BB956" s="1"/>
      <c r="BC956" s="50">
        <v>849</v>
      </c>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row>
    <row r="957" spans="1:257" s="330" customFormat="1" ht="12.95" customHeight="1">
      <c r="A957" s="454" t="s">
        <v>943</v>
      </c>
      <c r="B957" s="306"/>
      <c r="C957" s="306"/>
      <c r="D957" s="306"/>
      <c r="E957" s="306" t="s">
        <v>3817</v>
      </c>
      <c r="F957" s="306"/>
      <c r="G957" s="306"/>
      <c r="H957" s="306" t="s">
        <v>3272</v>
      </c>
      <c r="I957" s="306" t="s">
        <v>3273</v>
      </c>
      <c r="J957" s="306" t="s">
        <v>3273</v>
      </c>
      <c r="K957" s="306" t="s">
        <v>150</v>
      </c>
      <c r="L957" s="306"/>
      <c r="M957" s="306"/>
      <c r="N957" s="545">
        <v>100</v>
      </c>
      <c r="O957" s="545" t="s">
        <v>3274</v>
      </c>
      <c r="P957" s="454" t="s">
        <v>953</v>
      </c>
      <c r="Q957" s="545" t="s">
        <v>109</v>
      </c>
      <c r="R957" s="545" t="s">
        <v>110</v>
      </c>
      <c r="S957" s="545">
        <v>234800000</v>
      </c>
      <c r="T957" s="454" t="s">
        <v>3275</v>
      </c>
      <c r="U957" s="545"/>
      <c r="V957" s="571"/>
      <c r="W957" s="545"/>
      <c r="X957" s="545" t="s">
        <v>436</v>
      </c>
      <c r="Y957" s="545"/>
      <c r="Z957" s="545"/>
      <c r="AA957" s="545">
        <v>0</v>
      </c>
      <c r="AB957" s="545">
        <v>100</v>
      </c>
      <c r="AC957" s="545">
        <v>0</v>
      </c>
      <c r="AD957" s="571"/>
      <c r="AE957" s="571" t="s">
        <v>115</v>
      </c>
      <c r="AF957" s="571"/>
      <c r="AG957" s="571"/>
      <c r="AH957" s="604">
        <v>6792000</v>
      </c>
      <c r="AI957" s="604">
        <v>815040</v>
      </c>
      <c r="AJ957" s="306"/>
      <c r="AK957" s="306"/>
      <c r="AL957" s="306"/>
      <c r="AM957" s="305" t="s">
        <v>116</v>
      </c>
      <c r="AN957" s="306" t="s">
        <v>3276</v>
      </c>
      <c r="AO957" s="306" t="s">
        <v>3277</v>
      </c>
      <c r="AP957" s="305"/>
      <c r="AQ957" s="124"/>
      <c r="AR957" s="124"/>
      <c r="AS957" s="124"/>
      <c r="AT957" s="124"/>
      <c r="AU957" s="124"/>
      <c r="AV957" s="124"/>
      <c r="AW957" s="124"/>
      <c r="AX957" s="124"/>
      <c r="AY957" s="124"/>
      <c r="AZ957" s="140"/>
      <c r="BA957" s="1"/>
      <c r="BB957" s="1"/>
      <c r="BC957" s="50">
        <v>850</v>
      </c>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row>
    <row r="958" spans="1:257" s="330" customFormat="1" ht="12.95" customHeight="1">
      <c r="A958" s="454" t="s">
        <v>943</v>
      </c>
      <c r="B958" s="306"/>
      <c r="C958" s="306"/>
      <c r="D958" s="306"/>
      <c r="E958" s="306" t="s">
        <v>3818</v>
      </c>
      <c r="F958" s="306"/>
      <c r="G958" s="306"/>
      <c r="H958" s="306" t="s">
        <v>3272</v>
      </c>
      <c r="I958" s="306" t="s">
        <v>3273</v>
      </c>
      <c r="J958" s="306" t="s">
        <v>3273</v>
      </c>
      <c r="K958" s="306" t="s">
        <v>150</v>
      </c>
      <c r="L958" s="306"/>
      <c r="M958" s="306"/>
      <c r="N958" s="545">
        <v>100</v>
      </c>
      <c r="O958" s="545" t="s">
        <v>3274</v>
      </c>
      <c r="P958" s="454" t="s">
        <v>953</v>
      </c>
      <c r="Q958" s="545" t="s">
        <v>109</v>
      </c>
      <c r="R958" s="545" t="s">
        <v>110</v>
      </c>
      <c r="S958" s="545" t="s">
        <v>279</v>
      </c>
      <c r="T958" s="454" t="s">
        <v>3278</v>
      </c>
      <c r="U958" s="545"/>
      <c r="V958" s="571"/>
      <c r="W958" s="545"/>
      <c r="X958" s="545" t="s">
        <v>436</v>
      </c>
      <c r="Y958" s="545"/>
      <c r="Z958" s="545"/>
      <c r="AA958" s="545">
        <v>0</v>
      </c>
      <c r="AB958" s="545">
        <v>100</v>
      </c>
      <c r="AC958" s="545">
        <v>0</v>
      </c>
      <c r="AD958" s="571"/>
      <c r="AE958" s="571" t="s">
        <v>115</v>
      </c>
      <c r="AF958" s="571"/>
      <c r="AG958" s="571"/>
      <c r="AH958" s="604">
        <v>8490000</v>
      </c>
      <c r="AI958" s="604">
        <v>1018800</v>
      </c>
      <c r="AJ958" s="306"/>
      <c r="AK958" s="306"/>
      <c r="AL958" s="306"/>
      <c r="AM958" s="305" t="s">
        <v>116</v>
      </c>
      <c r="AN958" s="306" t="s">
        <v>3279</v>
      </c>
      <c r="AO958" s="306" t="s">
        <v>3280</v>
      </c>
      <c r="AP958" s="305"/>
      <c r="AQ958" s="124"/>
      <c r="AR958" s="124"/>
      <c r="AS958" s="124"/>
      <c r="AT958" s="124"/>
      <c r="AU958" s="124"/>
      <c r="AV958" s="124"/>
      <c r="AW958" s="124"/>
      <c r="AX958" s="124"/>
      <c r="AY958" s="124"/>
      <c r="AZ958" s="140"/>
      <c r="BA958" s="1"/>
      <c r="BB958" s="1"/>
      <c r="BC958" s="50">
        <v>851</v>
      </c>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row>
    <row r="959" spans="1:257" s="330" customFormat="1" ht="12.95" customHeight="1">
      <c r="A959" s="454" t="s">
        <v>943</v>
      </c>
      <c r="B959" s="306"/>
      <c r="C959" s="306"/>
      <c r="D959" s="306"/>
      <c r="E959" s="306" t="s">
        <v>3819</v>
      </c>
      <c r="F959" s="306"/>
      <c r="G959" s="306"/>
      <c r="H959" s="306" t="s">
        <v>3272</v>
      </c>
      <c r="I959" s="306" t="s">
        <v>3273</v>
      </c>
      <c r="J959" s="306" t="s">
        <v>3273</v>
      </c>
      <c r="K959" s="306" t="s">
        <v>150</v>
      </c>
      <c r="L959" s="306"/>
      <c r="M959" s="306"/>
      <c r="N959" s="545">
        <v>100</v>
      </c>
      <c r="O959" s="545" t="s">
        <v>107</v>
      </c>
      <c r="P959" s="454" t="s">
        <v>984</v>
      </c>
      <c r="Q959" s="545" t="s">
        <v>109</v>
      </c>
      <c r="R959" s="545" t="s">
        <v>110</v>
      </c>
      <c r="S959" s="545" t="s">
        <v>107</v>
      </c>
      <c r="T959" s="454" t="s">
        <v>3281</v>
      </c>
      <c r="U959" s="545"/>
      <c r="V959" s="571"/>
      <c r="W959" s="545"/>
      <c r="X959" s="545" t="s">
        <v>436</v>
      </c>
      <c r="Y959" s="545"/>
      <c r="Z959" s="545"/>
      <c r="AA959" s="545">
        <v>0</v>
      </c>
      <c r="AB959" s="545">
        <v>100</v>
      </c>
      <c r="AC959" s="545">
        <v>0</v>
      </c>
      <c r="AD959" s="571"/>
      <c r="AE959" s="571" t="s">
        <v>115</v>
      </c>
      <c r="AF959" s="571"/>
      <c r="AG959" s="571"/>
      <c r="AH959" s="604">
        <v>21707280</v>
      </c>
      <c r="AI959" s="604">
        <v>2604873.6</v>
      </c>
      <c r="AJ959" s="306"/>
      <c r="AK959" s="306"/>
      <c r="AL959" s="306"/>
      <c r="AM959" s="305" t="s">
        <v>116</v>
      </c>
      <c r="AN959" s="306" t="s">
        <v>3282</v>
      </c>
      <c r="AO959" s="306" t="s">
        <v>3283</v>
      </c>
      <c r="AP959" s="305"/>
      <c r="AQ959" s="124"/>
      <c r="AR959" s="124"/>
      <c r="AS959" s="124"/>
      <c r="AT959" s="124"/>
      <c r="AU959" s="124"/>
      <c r="AV959" s="124"/>
      <c r="AW959" s="124"/>
      <c r="AX959" s="124"/>
      <c r="AY959" s="124"/>
      <c r="AZ959" s="140"/>
      <c r="BA959" s="1"/>
      <c r="BB959" s="1"/>
      <c r="BC959" s="50">
        <v>852</v>
      </c>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row>
    <row r="960" spans="1:257" s="330" customFormat="1" ht="12.95" customHeight="1">
      <c r="A960" s="454" t="s">
        <v>1090</v>
      </c>
      <c r="B960" s="306"/>
      <c r="C960" s="306"/>
      <c r="D960" s="306"/>
      <c r="E960" s="306" t="s">
        <v>3820</v>
      </c>
      <c r="F960" s="306"/>
      <c r="G960" s="306"/>
      <c r="H960" s="306" t="s">
        <v>3284</v>
      </c>
      <c r="I960" s="306" t="s">
        <v>3285</v>
      </c>
      <c r="J960" s="306" t="s">
        <v>3285</v>
      </c>
      <c r="K960" s="306" t="s">
        <v>150</v>
      </c>
      <c r="L960" s="306"/>
      <c r="M960" s="306"/>
      <c r="N960" s="545">
        <v>100</v>
      </c>
      <c r="O960" s="545">
        <v>230000000</v>
      </c>
      <c r="P960" s="454" t="s">
        <v>991</v>
      </c>
      <c r="Q960" s="545" t="s">
        <v>3130</v>
      </c>
      <c r="R960" s="545" t="s">
        <v>110</v>
      </c>
      <c r="S960" s="545">
        <v>230000000</v>
      </c>
      <c r="T960" s="454" t="s">
        <v>1127</v>
      </c>
      <c r="U960" s="545"/>
      <c r="V960" s="571"/>
      <c r="W960" s="545"/>
      <c r="X960" s="545" t="s">
        <v>3286</v>
      </c>
      <c r="Y960" s="545"/>
      <c r="Z960" s="545"/>
      <c r="AA960" s="545">
        <v>0</v>
      </c>
      <c r="AB960" s="545">
        <v>0</v>
      </c>
      <c r="AC960" s="545">
        <v>100</v>
      </c>
      <c r="AD960" s="571"/>
      <c r="AE960" s="571" t="s">
        <v>115</v>
      </c>
      <c r="AF960" s="571">
        <v>1400</v>
      </c>
      <c r="AG960" s="571">
        <v>15000</v>
      </c>
      <c r="AH960" s="604">
        <v>21000000</v>
      </c>
      <c r="AI960" s="604">
        <v>23520000.000000004</v>
      </c>
      <c r="AJ960" s="306"/>
      <c r="AK960" s="306"/>
      <c r="AL960" s="306"/>
      <c r="AM960" s="305" t="s">
        <v>116</v>
      </c>
      <c r="AN960" s="306" t="s">
        <v>3287</v>
      </c>
      <c r="AO960" s="306" t="s">
        <v>3288</v>
      </c>
      <c r="AP960" s="305"/>
      <c r="AQ960" s="124"/>
      <c r="AR960" s="124"/>
      <c r="AS960" s="124"/>
      <c r="AT960" s="124"/>
      <c r="AU960" s="124"/>
      <c r="AV960" s="124"/>
      <c r="AW960" s="124"/>
      <c r="AX960" s="124"/>
      <c r="AY960" s="124"/>
      <c r="AZ960" s="140"/>
      <c r="BA960" s="1"/>
      <c r="BB960" s="1"/>
      <c r="BC960" s="50">
        <v>853</v>
      </c>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row>
    <row r="961" spans="1:257" s="330" customFormat="1" ht="12.95" customHeight="1">
      <c r="A961" s="454" t="s">
        <v>1090</v>
      </c>
      <c r="B961" s="306"/>
      <c r="C961" s="306"/>
      <c r="D961" s="306"/>
      <c r="E961" s="306" t="s">
        <v>3821</v>
      </c>
      <c r="F961" s="306"/>
      <c r="G961" s="306"/>
      <c r="H961" s="306" t="s">
        <v>3289</v>
      </c>
      <c r="I961" s="306" t="s">
        <v>3290</v>
      </c>
      <c r="J961" s="306" t="s">
        <v>3290</v>
      </c>
      <c r="K961" s="306" t="s">
        <v>603</v>
      </c>
      <c r="L961" s="306" t="s">
        <v>3291</v>
      </c>
      <c r="M961" s="306"/>
      <c r="N961" s="545">
        <v>100</v>
      </c>
      <c r="O961" s="545">
        <v>230000000</v>
      </c>
      <c r="P961" s="454" t="s">
        <v>953</v>
      </c>
      <c r="Q961" s="545" t="s">
        <v>1094</v>
      </c>
      <c r="R961" s="545" t="s">
        <v>110</v>
      </c>
      <c r="S961" s="545">
        <v>230000000</v>
      </c>
      <c r="T961" s="454" t="s">
        <v>958</v>
      </c>
      <c r="U961" s="545"/>
      <c r="V961" s="571"/>
      <c r="W961" s="545"/>
      <c r="X961" s="545"/>
      <c r="Y961" s="545" t="s">
        <v>435</v>
      </c>
      <c r="Z961" s="545" t="s">
        <v>436</v>
      </c>
      <c r="AA961" s="545">
        <v>0</v>
      </c>
      <c r="AB961" s="545" t="s">
        <v>316</v>
      </c>
      <c r="AC961" s="545">
        <v>0</v>
      </c>
      <c r="AD961" s="571"/>
      <c r="AE961" s="571" t="s">
        <v>115</v>
      </c>
      <c r="AF961" s="571"/>
      <c r="AG961" s="571"/>
      <c r="AH961" s="604">
        <v>558778193</v>
      </c>
      <c r="AI961" s="604">
        <v>558778193</v>
      </c>
      <c r="AJ961" s="306"/>
      <c r="AK961" s="306"/>
      <c r="AL961" s="306"/>
      <c r="AM961" s="305" t="s">
        <v>116</v>
      </c>
      <c r="AN961" s="306" t="s">
        <v>3292</v>
      </c>
      <c r="AO961" s="306" t="s">
        <v>3293</v>
      </c>
      <c r="AP961" s="305"/>
      <c r="AQ961" s="124"/>
      <c r="AR961" s="124"/>
      <c r="AS961" s="124"/>
      <c r="AT961" s="124"/>
      <c r="AU961" s="124"/>
      <c r="AV961" s="124"/>
      <c r="AW961" s="124"/>
      <c r="AX961" s="124"/>
      <c r="AY961" s="124"/>
      <c r="AZ961" s="140"/>
      <c r="BA961" s="1"/>
      <c r="BB961" s="1"/>
      <c r="BC961" s="50">
        <v>854</v>
      </c>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row>
    <row r="962" spans="1:257" s="330" customFormat="1" ht="12.95" customHeight="1">
      <c r="A962" s="454" t="s">
        <v>1090</v>
      </c>
      <c r="B962" s="306"/>
      <c r="C962" s="306"/>
      <c r="D962" s="306"/>
      <c r="E962" s="306" t="s">
        <v>3822</v>
      </c>
      <c r="F962" s="306"/>
      <c r="G962" s="306"/>
      <c r="H962" s="306" t="s">
        <v>2110</v>
      </c>
      <c r="I962" s="306" t="s">
        <v>3294</v>
      </c>
      <c r="J962" s="306" t="s">
        <v>3294</v>
      </c>
      <c r="K962" s="306" t="s">
        <v>150</v>
      </c>
      <c r="L962" s="306"/>
      <c r="M962" s="306"/>
      <c r="N962" s="545">
        <v>90</v>
      </c>
      <c r="O962" s="545" t="s">
        <v>107</v>
      </c>
      <c r="P962" s="454" t="s">
        <v>991</v>
      </c>
      <c r="Q962" s="545" t="s">
        <v>435</v>
      </c>
      <c r="R962" s="545" t="s">
        <v>110</v>
      </c>
      <c r="S962" s="545">
        <v>230000000</v>
      </c>
      <c r="T962" s="454" t="s">
        <v>1127</v>
      </c>
      <c r="U962" s="545"/>
      <c r="V962" s="571"/>
      <c r="W962" s="545"/>
      <c r="X962" s="545" t="s">
        <v>436</v>
      </c>
      <c r="Y962" s="545"/>
      <c r="Z962" s="545"/>
      <c r="AA962" s="545">
        <v>0</v>
      </c>
      <c r="AB962" s="545">
        <v>90</v>
      </c>
      <c r="AC962" s="545">
        <v>10</v>
      </c>
      <c r="AD962" s="571"/>
      <c r="AE962" s="571" t="s">
        <v>115</v>
      </c>
      <c r="AF962" s="571"/>
      <c r="AG962" s="571"/>
      <c r="AH962" s="604">
        <v>29994.299999999974</v>
      </c>
      <c r="AI962" s="604">
        <v>33593.615999999973</v>
      </c>
      <c r="AJ962" s="306"/>
      <c r="AK962" s="306"/>
      <c r="AL962" s="306"/>
      <c r="AM962" s="305" t="s">
        <v>116</v>
      </c>
      <c r="AN962" s="306" t="s">
        <v>3295</v>
      </c>
      <c r="AO962" s="306" t="s">
        <v>3296</v>
      </c>
      <c r="AP962" s="305"/>
      <c r="AQ962" s="124"/>
      <c r="AR962" s="124"/>
      <c r="AS962" s="124"/>
      <c r="AT962" s="124"/>
      <c r="AU962" s="124"/>
      <c r="AV962" s="124"/>
      <c r="AW962" s="124"/>
      <c r="AX962" s="124"/>
      <c r="AY962" s="124"/>
      <c r="AZ962" s="140"/>
      <c r="BA962" s="1"/>
      <c r="BB962" s="1"/>
      <c r="BC962" s="50">
        <v>855</v>
      </c>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row>
    <row r="963" spans="1:257" s="330" customFormat="1" ht="12.95" customHeight="1">
      <c r="A963" s="454" t="s">
        <v>100</v>
      </c>
      <c r="B963" s="306"/>
      <c r="C963" s="306"/>
      <c r="D963" s="306"/>
      <c r="E963" s="306" t="s">
        <v>1628</v>
      </c>
      <c r="F963" s="306"/>
      <c r="G963" s="306"/>
      <c r="H963" s="306" t="s">
        <v>3297</v>
      </c>
      <c r="I963" s="306" t="s">
        <v>3298</v>
      </c>
      <c r="J963" s="306" t="s">
        <v>3299</v>
      </c>
      <c r="K963" s="306" t="s">
        <v>150</v>
      </c>
      <c r="L963" s="306"/>
      <c r="M963" s="306"/>
      <c r="N963" s="545">
        <v>100</v>
      </c>
      <c r="O963" s="545">
        <v>230000000</v>
      </c>
      <c r="P963" s="454" t="s">
        <v>953</v>
      </c>
      <c r="Q963" s="541" t="s">
        <v>2156</v>
      </c>
      <c r="R963" s="545" t="s">
        <v>110</v>
      </c>
      <c r="S963" s="545">
        <v>230000000</v>
      </c>
      <c r="T963" s="454" t="s">
        <v>958</v>
      </c>
      <c r="U963" s="545"/>
      <c r="V963" s="571"/>
      <c r="W963" s="545"/>
      <c r="X963" s="545" t="s">
        <v>436</v>
      </c>
      <c r="Y963" s="545"/>
      <c r="Z963" s="545"/>
      <c r="AA963" s="545">
        <v>0</v>
      </c>
      <c r="AB963" s="545">
        <v>90</v>
      </c>
      <c r="AC963" s="545">
        <v>10</v>
      </c>
      <c r="AD963" s="571"/>
      <c r="AE963" s="571" t="s">
        <v>115</v>
      </c>
      <c r="AF963" s="571"/>
      <c r="AG963" s="571"/>
      <c r="AH963" s="604">
        <v>39725803</v>
      </c>
      <c r="AI963" s="604">
        <v>44492899.360000007</v>
      </c>
      <c r="AJ963" s="306"/>
      <c r="AK963" s="306"/>
      <c r="AL963" s="306"/>
      <c r="AM963" s="305" t="s">
        <v>116</v>
      </c>
      <c r="AN963" s="300" t="s">
        <v>3300</v>
      </c>
      <c r="AO963" s="306" t="s">
        <v>3301</v>
      </c>
      <c r="AP963" s="305"/>
      <c r="AQ963" s="124"/>
      <c r="AR963" s="124"/>
      <c r="AS963" s="124"/>
      <c r="AT963" s="124"/>
      <c r="AU963" s="124"/>
      <c r="AV963" s="124"/>
      <c r="AW963" s="124"/>
      <c r="AX963" s="124"/>
      <c r="AY963" s="124"/>
      <c r="AZ963" s="140"/>
      <c r="BA963" s="1"/>
      <c r="BB963" s="1"/>
      <c r="BC963" s="50">
        <v>856</v>
      </c>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row>
    <row r="964" spans="1:257" s="330" customFormat="1" ht="12.95" customHeight="1">
      <c r="A964" s="454" t="s">
        <v>100</v>
      </c>
      <c r="B964" s="306"/>
      <c r="C964" s="306"/>
      <c r="D964" s="306"/>
      <c r="E964" s="306" t="s">
        <v>1617</v>
      </c>
      <c r="F964" s="306"/>
      <c r="G964" s="306"/>
      <c r="H964" s="306" t="s">
        <v>3302</v>
      </c>
      <c r="I964" s="306" t="s">
        <v>3303</v>
      </c>
      <c r="J964" s="306" t="s">
        <v>3303</v>
      </c>
      <c r="K964" s="306" t="s">
        <v>150</v>
      </c>
      <c r="L964" s="306"/>
      <c r="M964" s="306"/>
      <c r="N964" s="545">
        <v>100</v>
      </c>
      <c r="O964" s="545">
        <v>230000000</v>
      </c>
      <c r="P964" s="454" t="s">
        <v>953</v>
      </c>
      <c r="Q964" s="541" t="s">
        <v>109</v>
      </c>
      <c r="R964" s="545" t="s">
        <v>110</v>
      </c>
      <c r="S964" s="545">
        <v>230000000</v>
      </c>
      <c r="T964" s="454" t="s">
        <v>985</v>
      </c>
      <c r="U964" s="545" t="s">
        <v>3264</v>
      </c>
      <c r="V964" s="571"/>
      <c r="W964" s="545"/>
      <c r="X964" s="545" t="s">
        <v>436</v>
      </c>
      <c r="Y964" s="545"/>
      <c r="Z964" s="545"/>
      <c r="AA964" s="545">
        <v>30</v>
      </c>
      <c r="AB964" s="545">
        <v>60</v>
      </c>
      <c r="AC964" s="545">
        <v>10</v>
      </c>
      <c r="AD964" s="571"/>
      <c r="AE964" s="571" t="s">
        <v>115</v>
      </c>
      <c r="AF964" s="571"/>
      <c r="AG964" s="571"/>
      <c r="AH964" s="604">
        <v>116217000</v>
      </c>
      <c r="AI964" s="604">
        <v>130163040.00000001</v>
      </c>
      <c r="AJ964" s="306"/>
      <c r="AK964" s="306"/>
      <c r="AL964" s="306"/>
      <c r="AM964" s="305" t="s">
        <v>116</v>
      </c>
      <c r="AN964" s="300" t="s">
        <v>3304</v>
      </c>
      <c r="AO964" s="306" t="s">
        <v>3305</v>
      </c>
      <c r="AP964" s="305"/>
      <c r="AQ964" s="124"/>
      <c r="AR964" s="124"/>
      <c r="AS964" s="124"/>
      <c r="AT964" s="124"/>
      <c r="AU964" s="124"/>
      <c r="AV964" s="124"/>
      <c r="AW964" s="124"/>
      <c r="AX964" s="124"/>
      <c r="AY964" s="124"/>
      <c r="AZ964" s="140"/>
      <c r="BA964" s="1"/>
      <c r="BB964" s="1"/>
      <c r="BC964" s="50">
        <v>857</v>
      </c>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row>
    <row r="965" spans="1:257" s="330" customFormat="1" ht="12.95" customHeight="1">
      <c r="A965" s="456" t="s">
        <v>3112</v>
      </c>
      <c r="B965" s="456" t="s">
        <v>3306</v>
      </c>
      <c r="C965" s="456"/>
      <c r="D965" s="306"/>
      <c r="E965" s="306" t="s">
        <v>1616</v>
      </c>
      <c r="F965" s="306"/>
      <c r="G965" s="306"/>
      <c r="H965" s="306" t="s">
        <v>2105</v>
      </c>
      <c r="I965" s="306" t="s">
        <v>1075</v>
      </c>
      <c r="J965" s="306" t="s">
        <v>1075</v>
      </c>
      <c r="K965" s="306" t="s">
        <v>150</v>
      </c>
      <c r="L965" s="306"/>
      <c r="M965" s="306"/>
      <c r="N965" s="545" t="s">
        <v>3114</v>
      </c>
      <c r="O965" s="545" t="s">
        <v>107</v>
      </c>
      <c r="P965" s="454" t="s">
        <v>953</v>
      </c>
      <c r="Q965" s="541" t="s">
        <v>435</v>
      </c>
      <c r="R965" s="545" t="s">
        <v>110</v>
      </c>
      <c r="S965" s="545" t="s">
        <v>107</v>
      </c>
      <c r="T965" s="454" t="s">
        <v>958</v>
      </c>
      <c r="U965" s="545"/>
      <c r="V965" s="571"/>
      <c r="W965" s="545"/>
      <c r="X965" s="545" t="s">
        <v>436</v>
      </c>
      <c r="Y965" s="545"/>
      <c r="Z965" s="545"/>
      <c r="AA965" s="545" t="s">
        <v>106</v>
      </c>
      <c r="AB965" s="545" t="s">
        <v>285</v>
      </c>
      <c r="AC965" s="545" t="s">
        <v>63</v>
      </c>
      <c r="AD965" s="571"/>
      <c r="AE965" s="571" t="s">
        <v>115</v>
      </c>
      <c r="AF965" s="571"/>
      <c r="AG965" s="571"/>
      <c r="AH965" s="604">
        <v>36850840</v>
      </c>
      <c r="AI965" s="604">
        <v>41272940.800000004</v>
      </c>
      <c r="AJ965" s="306"/>
      <c r="AK965" s="306"/>
      <c r="AL965" s="306"/>
      <c r="AM965" s="305" t="s">
        <v>116</v>
      </c>
      <c r="AN965" s="300" t="s">
        <v>3307</v>
      </c>
      <c r="AO965" s="300" t="s">
        <v>3308</v>
      </c>
      <c r="AP965" s="305"/>
      <c r="AQ965" s="124"/>
      <c r="AR965" s="124"/>
      <c r="AS965" s="124"/>
      <c r="AT965" s="124"/>
      <c r="AU965" s="124"/>
      <c r="AV965" s="124"/>
      <c r="AW965" s="124"/>
      <c r="AX965" s="124"/>
      <c r="AY965" s="124"/>
      <c r="AZ965" s="140"/>
      <c r="BA965" s="1"/>
      <c r="BB965" s="1"/>
      <c r="BC965" s="50">
        <v>858</v>
      </c>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row>
    <row r="966" spans="1:257" s="330" customFormat="1" ht="12.95" customHeight="1">
      <c r="A966" s="454" t="s">
        <v>3309</v>
      </c>
      <c r="B966" s="306"/>
      <c r="C966" s="306"/>
      <c r="D966" s="306"/>
      <c r="E966" s="306" t="s">
        <v>3823</v>
      </c>
      <c r="F966" s="306"/>
      <c r="G966" s="306"/>
      <c r="H966" s="306" t="s">
        <v>3310</v>
      </c>
      <c r="I966" s="306" t="s">
        <v>3311</v>
      </c>
      <c r="J966" s="306" t="s">
        <v>3312</v>
      </c>
      <c r="K966" s="306" t="s">
        <v>314</v>
      </c>
      <c r="L966" s="306" t="s">
        <v>315</v>
      </c>
      <c r="M966" s="306"/>
      <c r="N966" s="545">
        <v>100</v>
      </c>
      <c r="O966" s="545">
        <v>230000000</v>
      </c>
      <c r="P966" s="454" t="s">
        <v>953</v>
      </c>
      <c r="Q966" s="545" t="s">
        <v>1094</v>
      </c>
      <c r="R966" s="545" t="s">
        <v>110</v>
      </c>
      <c r="S966" s="545">
        <v>230000000</v>
      </c>
      <c r="T966" s="454" t="s">
        <v>3313</v>
      </c>
      <c r="U966" s="545"/>
      <c r="V966" s="571"/>
      <c r="W966" s="545"/>
      <c r="X966" s="545"/>
      <c r="Y966" s="545" t="s">
        <v>435</v>
      </c>
      <c r="Z966" s="545" t="s">
        <v>436</v>
      </c>
      <c r="AA966" s="545">
        <v>0</v>
      </c>
      <c r="AB966" s="545">
        <v>100</v>
      </c>
      <c r="AC966" s="545">
        <v>0</v>
      </c>
      <c r="AD966" s="571"/>
      <c r="AE966" s="571" t="s">
        <v>115</v>
      </c>
      <c r="AF966" s="571"/>
      <c r="AG966" s="571"/>
      <c r="AH966" s="604">
        <v>44129375</v>
      </c>
      <c r="AI966" s="604">
        <v>49424900.000000007</v>
      </c>
      <c r="AJ966" s="306"/>
      <c r="AK966" s="306"/>
      <c r="AL966" s="306"/>
      <c r="AM966" s="305" t="s">
        <v>116</v>
      </c>
      <c r="AN966" s="652" t="s">
        <v>3314</v>
      </c>
      <c r="AO966" s="306" t="s">
        <v>3315</v>
      </c>
      <c r="AP966" s="305"/>
      <c r="AQ966" s="124"/>
      <c r="AR966" s="124"/>
      <c r="AS966" s="124"/>
      <c r="AT966" s="124"/>
      <c r="AU966" s="124"/>
      <c r="AV966" s="124"/>
      <c r="AW966" s="124"/>
      <c r="AX966" s="124"/>
      <c r="AY966" s="124"/>
      <c r="AZ966" s="140"/>
      <c r="BA966" s="1"/>
      <c r="BB966" s="1"/>
      <c r="BC966" s="50">
        <v>859</v>
      </c>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row>
    <row r="967" spans="1:257" s="330" customFormat="1" ht="12.95" customHeight="1">
      <c r="A967" s="454" t="s">
        <v>3316</v>
      </c>
      <c r="B967" s="306"/>
      <c r="C967" s="306"/>
      <c r="D967" s="306"/>
      <c r="E967" s="306" t="s">
        <v>3824</v>
      </c>
      <c r="F967" s="306"/>
      <c r="G967" s="306"/>
      <c r="H967" s="306" t="s">
        <v>2108</v>
      </c>
      <c r="I967" s="306" t="s">
        <v>1088</v>
      </c>
      <c r="J967" s="306" t="s">
        <v>1088</v>
      </c>
      <c r="K967" s="306" t="s">
        <v>314</v>
      </c>
      <c r="L967" s="306" t="s">
        <v>315</v>
      </c>
      <c r="M967" s="306"/>
      <c r="N967" s="545" t="s">
        <v>316</v>
      </c>
      <c r="O967" s="545">
        <v>230000000</v>
      </c>
      <c r="P967" s="454" t="s">
        <v>953</v>
      </c>
      <c r="Q967" s="545" t="s">
        <v>1094</v>
      </c>
      <c r="R967" s="545" t="s">
        <v>110</v>
      </c>
      <c r="S967" s="545" t="s">
        <v>107</v>
      </c>
      <c r="T967" s="454" t="s">
        <v>954</v>
      </c>
      <c r="U967" s="545"/>
      <c r="V967" s="571"/>
      <c r="W967" s="545"/>
      <c r="X967" s="545"/>
      <c r="Y967" s="545" t="s">
        <v>435</v>
      </c>
      <c r="Z967" s="545" t="s">
        <v>436</v>
      </c>
      <c r="AA967" s="545" t="s">
        <v>106</v>
      </c>
      <c r="AB967" s="545">
        <v>100</v>
      </c>
      <c r="AC967" s="545" t="s">
        <v>106</v>
      </c>
      <c r="AD967" s="571"/>
      <c r="AE967" s="571" t="s">
        <v>115</v>
      </c>
      <c r="AF967" s="571"/>
      <c r="AG967" s="571"/>
      <c r="AH967" s="604">
        <v>18475721</v>
      </c>
      <c r="AI967" s="604">
        <v>20692807.520000003</v>
      </c>
      <c r="AJ967" s="306"/>
      <c r="AK967" s="306"/>
      <c r="AL967" s="306"/>
      <c r="AM967" s="305" t="s">
        <v>116</v>
      </c>
      <c r="AN967" s="306" t="s">
        <v>3317</v>
      </c>
      <c r="AO967" s="306" t="s">
        <v>3318</v>
      </c>
      <c r="AP967" s="305"/>
      <c r="AQ967" s="124"/>
      <c r="AR967" s="124"/>
      <c r="AS967" s="124"/>
      <c r="AT967" s="124"/>
      <c r="AU967" s="124"/>
      <c r="AV967" s="124"/>
      <c r="AW967" s="124"/>
      <c r="AX967" s="124"/>
      <c r="AY967" s="124"/>
      <c r="AZ967" s="140"/>
      <c r="BA967" s="1"/>
      <c r="BB967" s="1"/>
      <c r="BC967" s="50">
        <v>860</v>
      </c>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row>
    <row r="968" spans="1:257" s="330" customFormat="1" ht="12.95" customHeight="1">
      <c r="A968" s="454" t="s">
        <v>333</v>
      </c>
      <c r="B968" s="306" t="s">
        <v>3319</v>
      </c>
      <c r="C968" s="306"/>
      <c r="D968" s="306"/>
      <c r="E968" s="306" t="s">
        <v>1621</v>
      </c>
      <c r="F968" s="306"/>
      <c r="G968" s="306"/>
      <c r="H968" s="306" t="s">
        <v>3320</v>
      </c>
      <c r="I968" s="306" t="s">
        <v>3321</v>
      </c>
      <c r="J968" s="306" t="s">
        <v>3321</v>
      </c>
      <c r="K968" s="306" t="s">
        <v>314</v>
      </c>
      <c r="L968" s="306" t="s">
        <v>315</v>
      </c>
      <c r="M968" s="306"/>
      <c r="N968" s="545">
        <v>100</v>
      </c>
      <c r="O968" s="545">
        <v>230000000</v>
      </c>
      <c r="P968" s="454" t="s">
        <v>984</v>
      </c>
      <c r="Q968" s="545" t="s">
        <v>109</v>
      </c>
      <c r="R968" s="545" t="s">
        <v>110</v>
      </c>
      <c r="S968" s="545" t="s">
        <v>107</v>
      </c>
      <c r="T968" s="454" t="s">
        <v>3322</v>
      </c>
      <c r="U968" s="545"/>
      <c r="V968" s="571"/>
      <c r="W968" s="545"/>
      <c r="X968" s="545"/>
      <c r="Y968" s="545" t="s">
        <v>435</v>
      </c>
      <c r="Z968" s="545" t="s">
        <v>436</v>
      </c>
      <c r="AA968" s="545" t="s">
        <v>106</v>
      </c>
      <c r="AB968" s="545">
        <v>100</v>
      </c>
      <c r="AC968" s="545" t="s">
        <v>106</v>
      </c>
      <c r="AD968" s="571"/>
      <c r="AE968" s="571" t="s">
        <v>115</v>
      </c>
      <c r="AF968" s="571"/>
      <c r="AG968" s="571"/>
      <c r="AH968" s="604">
        <v>219527.88</v>
      </c>
      <c r="AI968" s="604">
        <v>245871.22560000003</v>
      </c>
      <c r="AJ968" s="306"/>
      <c r="AK968" s="306"/>
      <c r="AL968" s="306"/>
      <c r="AM968" s="305" t="s">
        <v>116</v>
      </c>
      <c r="AN968" s="306" t="s">
        <v>3323</v>
      </c>
      <c r="AO968" s="306" t="s">
        <v>3324</v>
      </c>
      <c r="AP968" s="305"/>
      <c r="AQ968" s="124"/>
      <c r="AR968" s="124"/>
      <c r="AS968" s="124"/>
      <c r="AT968" s="124"/>
      <c r="AU968" s="124"/>
      <c r="AV968" s="124"/>
      <c r="AW968" s="124"/>
      <c r="AX968" s="124"/>
      <c r="AY968" s="124"/>
      <c r="AZ968" s="140"/>
      <c r="BA968" s="1"/>
      <c r="BB968" s="1"/>
      <c r="BC968" s="50">
        <v>861</v>
      </c>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row>
    <row r="969" spans="1:257" s="330" customFormat="1" ht="12.95" customHeight="1">
      <c r="A969" s="454" t="s">
        <v>333</v>
      </c>
      <c r="B969" s="306" t="s">
        <v>3319</v>
      </c>
      <c r="C969" s="306"/>
      <c r="D969" s="306"/>
      <c r="E969" s="306" t="s">
        <v>1622</v>
      </c>
      <c r="F969" s="306"/>
      <c r="G969" s="306"/>
      <c r="H969" s="306" t="s">
        <v>3320</v>
      </c>
      <c r="I969" s="306" t="s">
        <v>3321</v>
      </c>
      <c r="J969" s="306" t="s">
        <v>3321</v>
      </c>
      <c r="K969" s="306" t="s">
        <v>314</v>
      </c>
      <c r="L969" s="306" t="s">
        <v>315</v>
      </c>
      <c r="M969" s="306"/>
      <c r="N969" s="545">
        <v>100</v>
      </c>
      <c r="O969" s="545">
        <v>230000000</v>
      </c>
      <c r="P969" s="454" t="s">
        <v>984</v>
      </c>
      <c r="Q969" s="545" t="s">
        <v>109</v>
      </c>
      <c r="R969" s="545" t="s">
        <v>110</v>
      </c>
      <c r="S969" s="545" t="s">
        <v>107</v>
      </c>
      <c r="T969" s="454" t="s">
        <v>3322</v>
      </c>
      <c r="U969" s="545"/>
      <c r="V969" s="571"/>
      <c r="W969" s="545"/>
      <c r="X969" s="545"/>
      <c r="Y969" s="545" t="s">
        <v>435</v>
      </c>
      <c r="Z969" s="545" t="s">
        <v>436</v>
      </c>
      <c r="AA969" s="545" t="s">
        <v>106</v>
      </c>
      <c r="AB969" s="545">
        <v>100</v>
      </c>
      <c r="AC969" s="545" t="s">
        <v>106</v>
      </c>
      <c r="AD969" s="571"/>
      <c r="AE969" s="571" t="s">
        <v>115</v>
      </c>
      <c r="AF969" s="571"/>
      <c r="AG969" s="571"/>
      <c r="AH969" s="604">
        <v>426348.96</v>
      </c>
      <c r="AI969" s="604">
        <v>477510.83520000009</v>
      </c>
      <c r="AJ969" s="306"/>
      <c r="AK969" s="306"/>
      <c r="AL969" s="306"/>
      <c r="AM969" s="305" t="s">
        <v>116</v>
      </c>
      <c r="AN969" s="306" t="s">
        <v>3325</v>
      </c>
      <c r="AO969" s="306" t="s">
        <v>3326</v>
      </c>
      <c r="AP969" s="305"/>
      <c r="AQ969" s="124"/>
      <c r="AR969" s="124"/>
      <c r="AS969" s="124"/>
      <c r="AT969" s="124"/>
      <c r="AU969" s="124"/>
      <c r="AV969" s="124"/>
      <c r="AW969" s="124"/>
      <c r="AX969" s="124"/>
      <c r="AY969" s="124"/>
      <c r="AZ969" s="140"/>
      <c r="BA969" s="1"/>
      <c r="BB969" s="1"/>
      <c r="BC969" s="50">
        <v>862</v>
      </c>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row>
    <row r="970" spans="1:257" s="330" customFormat="1" ht="12.95" customHeight="1">
      <c r="A970" s="454" t="s">
        <v>333</v>
      </c>
      <c r="B970" s="306" t="s">
        <v>3319</v>
      </c>
      <c r="C970" s="306"/>
      <c r="D970" s="306"/>
      <c r="E970" s="306" t="s">
        <v>1623</v>
      </c>
      <c r="F970" s="306"/>
      <c r="G970" s="306"/>
      <c r="H970" s="306" t="s">
        <v>3320</v>
      </c>
      <c r="I970" s="306" t="s">
        <v>3321</v>
      </c>
      <c r="J970" s="306" t="s">
        <v>3321</v>
      </c>
      <c r="K970" s="306" t="s">
        <v>314</v>
      </c>
      <c r="L970" s="306" t="s">
        <v>315</v>
      </c>
      <c r="M970" s="306"/>
      <c r="N970" s="545">
        <v>100</v>
      </c>
      <c r="O970" s="545">
        <v>230000000</v>
      </c>
      <c r="P970" s="454" t="s">
        <v>984</v>
      </c>
      <c r="Q970" s="545" t="s">
        <v>109</v>
      </c>
      <c r="R970" s="545" t="s">
        <v>110</v>
      </c>
      <c r="S970" s="545" t="s">
        <v>107</v>
      </c>
      <c r="T970" s="454" t="s">
        <v>985</v>
      </c>
      <c r="U970" s="545"/>
      <c r="V970" s="571"/>
      <c r="W970" s="545"/>
      <c r="X970" s="545"/>
      <c r="Y970" s="545" t="s">
        <v>435</v>
      </c>
      <c r="Z970" s="545" t="s">
        <v>436</v>
      </c>
      <c r="AA970" s="545" t="s">
        <v>106</v>
      </c>
      <c r="AB970" s="545">
        <v>100</v>
      </c>
      <c r="AC970" s="545" t="s">
        <v>106</v>
      </c>
      <c r="AD970" s="571"/>
      <c r="AE970" s="571" t="s">
        <v>115</v>
      </c>
      <c r="AF970" s="571"/>
      <c r="AG970" s="571"/>
      <c r="AH970" s="604">
        <v>20169548.879999999</v>
      </c>
      <c r="AI970" s="604">
        <v>22589894.7456</v>
      </c>
      <c r="AJ970" s="306"/>
      <c r="AK970" s="306"/>
      <c r="AL970" s="306"/>
      <c r="AM970" s="305" t="s">
        <v>116</v>
      </c>
      <c r="AN970" s="306" t="s">
        <v>3327</v>
      </c>
      <c r="AO970" s="306" t="s">
        <v>3328</v>
      </c>
      <c r="AP970" s="305"/>
      <c r="AQ970" s="124"/>
      <c r="AR970" s="124"/>
      <c r="AS970" s="124"/>
      <c r="AT970" s="124"/>
      <c r="AU970" s="124"/>
      <c r="AV970" s="124"/>
      <c r="AW970" s="124"/>
      <c r="AX970" s="124"/>
      <c r="AY970" s="124"/>
      <c r="AZ970" s="140"/>
      <c r="BA970" s="1"/>
      <c r="BB970" s="1"/>
      <c r="BC970" s="50">
        <v>863</v>
      </c>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row>
    <row r="971" spans="1:257" s="330" customFormat="1" ht="12.95" customHeight="1">
      <c r="A971" s="454" t="s">
        <v>333</v>
      </c>
      <c r="B971" s="306" t="s">
        <v>3319</v>
      </c>
      <c r="C971" s="306"/>
      <c r="D971" s="306"/>
      <c r="E971" s="306" t="s">
        <v>1624</v>
      </c>
      <c r="F971" s="306"/>
      <c r="G971" s="306"/>
      <c r="H971" s="306" t="s">
        <v>3320</v>
      </c>
      <c r="I971" s="306" t="s">
        <v>3321</v>
      </c>
      <c r="J971" s="306" t="s">
        <v>3321</v>
      </c>
      <c r="K971" s="306" t="s">
        <v>314</v>
      </c>
      <c r="L971" s="306" t="s">
        <v>315</v>
      </c>
      <c r="M971" s="306"/>
      <c r="N971" s="545">
        <v>100</v>
      </c>
      <c r="O971" s="545">
        <v>230000000</v>
      </c>
      <c r="P971" s="454" t="s">
        <v>984</v>
      </c>
      <c r="Q971" s="545" t="s">
        <v>109</v>
      </c>
      <c r="R971" s="545" t="s">
        <v>110</v>
      </c>
      <c r="S971" s="545" t="s">
        <v>107</v>
      </c>
      <c r="T971" s="454" t="s">
        <v>3322</v>
      </c>
      <c r="U971" s="545"/>
      <c r="V971" s="571"/>
      <c r="W971" s="545"/>
      <c r="X971" s="545"/>
      <c r="Y971" s="545" t="s">
        <v>435</v>
      </c>
      <c r="Z971" s="545" t="s">
        <v>436</v>
      </c>
      <c r="AA971" s="545" t="s">
        <v>106</v>
      </c>
      <c r="AB971" s="545">
        <v>100</v>
      </c>
      <c r="AC971" s="545" t="s">
        <v>106</v>
      </c>
      <c r="AD971" s="571"/>
      <c r="AE971" s="571" t="s">
        <v>115</v>
      </c>
      <c r="AF971" s="571"/>
      <c r="AG971" s="571"/>
      <c r="AH971" s="604">
        <v>4671961.8</v>
      </c>
      <c r="AI971" s="604">
        <v>5232597.216</v>
      </c>
      <c r="AJ971" s="306"/>
      <c r="AK971" s="306"/>
      <c r="AL971" s="306"/>
      <c r="AM971" s="305" t="s">
        <v>116</v>
      </c>
      <c r="AN971" s="306" t="s">
        <v>3329</v>
      </c>
      <c r="AO971" s="306" t="s">
        <v>3330</v>
      </c>
      <c r="AP971" s="305"/>
      <c r="AQ971" s="124"/>
      <c r="AR971" s="124"/>
      <c r="AS971" s="124"/>
      <c r="AT971" s="124"/>
      <c r="AU971" s="124"/>
      <c r="AV971" s="124"/>
      <c r="AW971" s="124"/>
      <c r="AX971" s="124"/>
      <c r="AY971" s="124"/>
      <c r="AZ971" s="140"/>
      <c r="BA971" s="1"/>
      <c r="BB971" s="1"/>
      <c r="BC971" s="50">
        <v>864</v>
      </c>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row>
    <row r="972" spans="1:257" s="330" customFormat="1" ht="12.95" customHeight="1">
      <c r="A972" s="453" t="s">
        <v>319</v>
      </c>
      <c r="B972" s="306"/>
      <c r="C972" s="306"/>
      <c r="D972" s="306"/>
      <c r="E972" s="306" t="s">
        <v>3825</v>
      </c>
      <c r="F972" s="306"/>
      <c r="G972" s="306"/>
      <c r="H972" s="306" t="s">
        <v>3331</v>
      </c>
      <c r="I972" s="306" t="s">
        <v>3332</v>
      </c>
      <c r="J972" s="306" t="s">
        <v>3332</v>
      </c>
      <c r="K972" s="306" t="s">
        <v>104</v>
      </c>
      <c r="L972" s="306"/>
      <c r="M972" s="306"/>
      <c r="N972" s="545">
        <v>100</v>
      </c>
      <c r="O972" s="545">
        <v>230000000</v>
      </c>
      <c r="P972" s="454" t="s">
        <v>953</v>
      </c>
      <c r="Q972" s="545" t="s">
        <v>435</v>
      </c>
      <c r="R972" s="545" t="s">
        <v>110</v>
      </c>
      <c r="S972" s="545">
        <v>230000000</v>
      </c>
      <c r="T972" s="454" t="s">
        <v>3333</v>
      </c>
      <c r="U972" s="545"/>
      <c r="V972" s="571"/>
      <c r="W972" s="545"/>
      <c r="X972" s="545" t="s">
        <v>436</v>
      </c>
      <c r="Y972" s="545"/>
      <c r="Z972" s="545"/>
      <c r="AA972" s="545">
        <v>0</v>
      </c>
      <c r="AB972" s="545">
        <v>100</v>
      </c>
      <c r="AC972" s="545">
        <v>0</v>
      </c>
      <c r="AD972" s="571"/>
      <c r="AE972" s="571" t="s">
        <v>115</v>
      </c>
      <c r="AF972" s="571"/>
      <c r="AG972" s="571"/>
      <c r="AH972" s="604">
        <v>4927500</v>
      </c>
      <c r="AI972" s="604">
        <v>5518800.0000000009</v>
      </c>
      <c r="AJ972" s="306"/>
      <c r="AK972" s="306"/>
      <c r="AL972" s="306"/>
      <c r="AM972" s="305" t="s">
        <v>116</v>
      </c>
      <c r="AN972" s="306" t="s">
        <v>3334</v>
      </c>
      <c r="AO972" s="306" t="s">
        <v>3335</v>
      </c>
      <c r="AP972" s="305"/>
      <c r="AQ972" s="124"/>
      <c r="AR972" s="124"/>
      <c r="AS972" s="124"/>
      <c r="AT972" s="124"/>
      <c r="AU972" s="124"/>
      <c r="AV972" s="124"/>
      <c r="AW972" s="124"/>
      <c r="AX972" s="124"/>
      <c r="AY972" s="124"/>
      <c r="AZ972" s="140"/>
      <c r="BA972" s="1"/>
      <c r="BB972" s="1"/>
      <c r="BC972" s="50">
        <v>865</v>
      </c>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row>
    <row r="973" spans="1:257" s="330" customFormat="1" ht="12.95" customHeight="1">
      <c r="A973" s="453" t="s">
        <v>319</v>
      </c>
      <c r="B973" s="306"/>
      <c r="C973" s="306"/>
      <c r="D973" s="306"/>
      <c r="E973" s="306" t="s">
        <v>3826</v>
      </c>
      <c r="F973" s="306"/>
      <c r="G973" s="306"/>
      <c r="H973" s="306" t="s">
        <v>2116</v>
      </c>
      <c r="I973" s="306" t="s">
        <v>1132</v>
      </c>
      <c r="J973" s="306" t="s">
        <v>1132</v>
      </c>
      <c r="K973" s="306" t="s">
        <v>150</v>
      </c>
      <c r="L973" s="306"/>
      <c r="M973" s="306"/>
      <c r="N973" s="545">
        <v>100</v>
      </c>
      <c r="O973" s="545">
        <v>230000000</v>
      </c>
      <c r="P973" s="454" t="s">
        <v>953</v>
      </c>
      <c r="Q973" s="545" t="s">
        <v>1094</v>
      </c>
      <c r="R973" s="545" t="s">
        <v>110</v>
      </c>
      <c r="S973" s="545">
        <v>230000000</v>
      </c>
      <c r="T973" s="454" t="s">
        <v>3333</v>
      </c>
      <c r="U973" s="545"/>
      <c r="V973" s="571"/>
      <c r="W973" s="545"/>
      <c r="X973" s="545" t="s">
        <v>436</v>
      </c>
      <c r="Y973" s="545"/>
      <c r="Z973" s="545"/>
      <c r="AA973" s="545">
        <v>0</v>
      </c>
      <c r="AB973" s="545">
        <v>100</v>
      </c>
      <c r="AC973" s="545">
        <v>0</v>
      </c>
      <c r="AD973" s="571"/>
      <c r="AE973" s="571" t="s">
        <v>115</v>
      </c>
      <c r="AF973" s="571"/>
      <c r="AG973" s="571"/>
      <c r="AH973" s="604">
        <v>4461405</v>
      </c>
      <c r="AI973" s="604">
        <v>4996773.6000000006</v>
      </c>
      <c r="AJ973" s="306"/>
      <c r="AK973" s="306"/>
      <c r="AL973" s="306"/>
      <c r="AM973" s="305" t="s">
        <v>116</v>
      </c>
      <c r="AN973" s="306" t="s">
        <v>3336</v>
      </c>
      <c r="AO973" s="306" t="s">
        <v>3337</v>
      </c>
      <c r="AP973" s="305"/>
      <c r="AQ973" s="124"/>
      <c r="AR973" s="124"/>
      <c r="AS973" s="124"/>
      <c r="AT973" s="124"/>
      <c r="AU973" s="124"/>
      <c r="AV973" s="124"/>
      <c r="AW973" s="124"/>
      <c r="AX973" s="124"/>
      <c r="AY973" s="124"/>
      <c r="AZ973" s="140"/>
      <c r="BA973" s="1"/>
      <c r="BB973" s="1"/>
      <c r="BC973" s="50">
        <v>866</v>
      </c>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row>
    <row r="974" spans="1:257" s="330" customFormat="1" ht="12.95" customHeight="1">
      <c r="A974" s="453" t="s">
        <v>319</v>
      </c>
      <c r="B974" s="306"/>
      <c r="C974" s="306"/>
      <c r="D974" s="306"/>
      <c r="E974" s="306" t="s">
        <v>3827</v>
      </c>
      <c r="F974" s="124"/>
      <c r="G974" s="306"/>
      <c r="H974" s="306" t="s">
        <v>3338</v>
      </c>
      <c r="I974" s="306" t="s">
        <v>3339</v>
      </c>
      <c r="J974" s="306" t="s">
        <v>3339</v>
      </c>
      <c r="K974" s="306" t="s">
        <v>150</v>
      </c>
      <c r="L974" s="306"/>
      <c r="M974" s="306"/>
      <c r="N974" s="545">
        <v>100</v>
      </c>
      <c r="O974" s="545">
        <v>230000000</v>
      </c>
      <c r="P974" s="454" t="s">
        <v>3313</v>
      </c>
      <c r="Q974" s="545" t="s">
        <v>435</v>
      </c>
      <c r="R974" s="545" t="s">
        <v>110</v>
      </c>
      <c r="S974" s="545">
        <v>230000000</v>
      </c>
      <c r="T974" s="454" t="s">
        <v>958</v>
      </c>
      <c r="U974" s="545"/>
      <c r="V974" s="571"/>
      <c r="W974" s="545"/>
      <c r="X974" s="545"/>
      <c r="Y974" s="545" t="s">
        <v>1158</v>
      </c>
      <c r="Z974" s="545" t="s">
        <v>3340</v>
      </c>
      <c r="AA974" s="545">
        <v>70</v>
      </c>
      <c r="AB974" s="545">
        <v>0</v>
      </c>
      <c r="AC974" s="545">
        <v>30</v>
      </c>
      <c r="AD974" s="571"/>
      <c r="AE974" s="571" t="s">
        <v>1180</v>
      </c>
      <c r="AF974" s="571"/>
      <c r="AG974" s="571"/>
      <c r="AH974" s="604">
        <v>315000000</v>
      </c>
      <c r="AI974" s="604">
        <v>315000000</v>
      </c>
      <c r="AJ974" s="306"/>
      <c r="AK974" s="628">
        <v>135000000</v>
      </c>
      <c r="AL974" s="628">
        <v>135000000</v>
      </c>
      <c r="AM974" s="305" t="s">
        <v>116</v>
      </c>
      <c r="AN974" s="306" t="s">
        <v>3341</v>
      </c>
      <c r="AO974" s="306" t="s">
        <v>3342</v>
      </c>
      <c r="AP974" s="305"/>
      <c r="AQ974" s="124"/>
      <c r="AR974" s="124"/>
      <c r="AS974" s="124"/>
      <c r="AT974" s="124"/>
      <c r="AU974" s="124"/>
      <c r="AV974" s="124"/>
      <c r="AW974" s="124"/>
      <c r="AX974" s="124"/>
      <c r="AY974" s="124"/>
      <c r="AZ974" s="140"/>
      <c r="BA974" s="1"/>
      <c r="BB974" s="1"/>
      <c r="BC974" s="50">
        <v>867</v>
      </c>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row>
    <row r="975" spans="1:257" s="8" customFormat="1" ht="12.95" customHeight="1">
      <c r="A975" s="144" t="s">
        <v>319</v>
      </c>
      <c r="B975" s="124"/>
      <c r="C975" s="124"/>
      <c r="D975" s="124"/>
      <c r="E975" s="124" t="s">
        <v>3828</v>
      </c>
      <c r="F975" s="124"/>
      <c r="G975" s="124"/>
      <c r="H975" s="124" t="s">
        <v>3343</v>
      </c>
      <c r="I975" s="124" t="s">
        <v>3344</v>
      </c>
      <c r="J975" s="124" t="s">
        <v>3345</v>
      </c>
      <c r="K975" s="124" t="s">
        <v>104</v>
      </c>
      <c r="L975" s="124"/>
      <c r="M975" s="124"/>
      <c r="N975" s="125">
        <v>100</v>
      </c>
      <c r="O975" s="125">
        <v>230000000</v>
      </c>
      <c r="P975" s="304" t="s">
        <v>953</v>
      </c>
      <c r="Q975" s="125" t="s">
        <v>1094</v>
      </c>
      <c r="R975" s="125" t="s">
        <v>110</v>
      </c>
      <c r="S975" s="125">
        <v>230000000</v>
      </c>
      <c r="T975" s="304" t="s">
        <v>958</v>
      </c>
      <c r="U975" s="125"/>
      <c r="V975" s="309"/>
      <c r="W975" s="125"/>
      <c r="X975" s="125" t="s">
        <v>436</v>
      </c>
      <c r="Y975" s="125"/>
      <c r="Z975" s="125"/>
      <c r="AA975" s="125">
        <v>0</v>
      </c>
      <c r="AB975" s="125">
        <v>100</v>
      </c>
      <c r="AC975" s="125">
        <v>0</v>
      </c>
      <c r="AD975" s="309"/>
      <c r="AE975" s="309" t="s">
        <v>115</v>
      </c>
      <c r="AF975" s="309"/>
      <c r="AG975" s="309"/>
      <c r="AH975" s="604">
        <v>0</v>
      </c>
      <c r="AI975" s="604">
        <v>0</v>
      </c>
      <c r="AJ975" s="124"/>
      <c r="AK975" s="124"/>
      <c r="AL975" s="124"/>
      <c r="AM975" s="124" t="s">
        <v>116</v>
      </c>
      <c r="AN975" s="124" t="s">
        <v>3346</v>
      </c>
      <c r="AO975" s="124" t="s">
        <v>3347</v>
      </c>
      <c r="AP975" s="124"/>
      <c r="AQ975" s="124"/>
      <c r="AR975" s="124"/>
      <c r="AS975" s="124"/>
      <c r="AT975" s="124"/>
      <c r="AU975" s="124"/>
      <c r="AV975" s="124"/>
      <c r="AW975" s="124"/>
      <c r="AX975" s="124"/>
      <c r="AY975" s="124"/>
      <c r="AZ975" s="140"/>
      <c r="BA975" s="1"/>
      <c r="BB975" s="1"/>
      <c r="BC975" s="50">
        <v>868</v>
      </c>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row>
    <row r="976" spans="1:257" s="8" customFormat="1" ht="12.95" customHeight="1">
      <c r="A976" s="327" t="s">
        <v>319</v>
      </c>
      <c r="B976" s="420"/>
      <c r="C976" s="420"/>
      <c r="D976" s="420"/>
      <c r="E976" s="420" t="s">
        <v>3953</v>
      </c>
      <c r="F976" s="420"/>
      <c r="G976" s="420"/>
      <c r="H976" s="420" t="s">
        <v>3343</v>
      </c>
      <c r="I976" s="420" t="s">
        <v>3344</v>
      </c>
      <c r="J976" s="420" t="s">
        <v>3345</v>
      </c>
      <c r="K976" s="420" t="s">
        <v>104</v>
      </c>
      <c r="L976" s="420"/>
      <c r="M976" s="420"/>
      <c r="N976" s="424">
        <v>100</v>
      </c>
      <c r="O976" s="424">
        <v>230000000</v>
      </c>
      <c r="P976" s="423" t="s">
        <v>953</v>
      </c>
      <c r="Q976" s="424" t="s">
        <v>1094</v>
      </c>
      <c r="R976" s="424" t="s">
        <v>110</v>
      </c>
      <c r="S976" s="424">
        <v>230000000</v>
      </c>
      <c r="T976" s="425" t="s">
        <v>958</v>
      </c>
      <c r="U976" s="424"/>
      <c r="V976" s="425"/>
      <c r="W976" s="424"/>
      <c r="X976" s="424" t="s">
        <v>436</v>
      </c>
      <c r="Y976" s="424"/>
      <c r="Z976" s="424"/>
      <c r="AA976" s="424">
        <v>0</v>
      </c>
      <c r="AB976" s="424">
        <v>100</v>
      </c>
      <c r="AC976" s="424">
        <v>0</v>
      </c>
      <c r="AD976" s="425"/>
      <c r="AE976" s="425" t="s">
        <v>115</v>
      </c>
      <c r="AF976" s="425"/>
      <c r="AG976" s="425"/>
      <c r="AH976" s="615">
        <v>6296524.6500000004</v>
      </c>
      <c r="AI976" s="615">
        <v>7052107.6080000009</v>
      </c>
      <c r="AJ976" s="420"/>
      <c r="AK976" s="420"/>
      <c r="AL976" s="420"/>
      <c r="AM976" s="420" t="s">
        <v>116</v>
      </c>
      <c r="AN976" s="427" t="s">
        <v>3954</v>
      </c>
      <c r="AO976" s="427" t="s">
        <v>3955</v>
      </c>
      <c r="AP976" s="140"/>
      <c r="AQ976" s="420"/>
      <c r="AR976" s="420"/>
      <c r="AS976" s="420"/>
      <c r="AT976" s="420"/>
      <c r="AU976" s="420"/>
      <c r="AV976" s="420"/>
      <c r="AW976" s="420"/>
      <c r="AX976" s="420"/>
      <c r="AY976" s="420"/>
      <c r="AZ976" s="140"/>
      <c r="BA976" s="1"/>
      <c r="BB976" s="446" t="e">
        <f>VLOOKUP(#REF!,E75:BC973,52,0)</f>
        <v>#REF!</v>
      </c>
      <c r="BC976" s="446" t="e">
        <f>BB976+0.5</f>
        <v>#REF!</v>
      </c>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row>
    <row r="977" spans="1:257" s="8" customFormat="1" ht="12.95" customHeight="1">
      <c r="A977" s="144" t="s">
        <v>319</v>
      </c>
      <c r="B977" s="124"/>
      <c r="C977" s="124"/>
      <c r="D977" s="124"/>
      <c r="E977" s="124" t="s">
        <v>3829</v>
      </c>
      <c r="F977" s="124"/>
      <c r="G977" s="124"/>
      <c r="H977" s="124" t="s">
        <v>2116</v>
      </c>
      <c r="I977" s="124" t="s">
        <v>1132</v>
      </c>
      <c r="J977" s="124" t="s">
        <v>1132</v>
      </c>
      <c r="K977" s="124" t="s">
        <v>314</v>
      </c>
      <c r="L977" s="124" t="s">
        <v>315</v>
      </c>
      <c r="M977" s="124"/>
      <c r="N977" s="125">
        <v>100</v>
      </c>
      <c r="O977" s="125">
        <v>230000000</v>
      </c>
      <c r="P977" s="304" t="s">
        <v>953</v>
      </c>
      <c r="Q977" s="125" t="s">
        <v>1094</v>
      </c>
      <c r="R977" s="125" t="s">
        <v>110</v>
      </c>
      <c r="S977" s="125">
        <v>230000000</v>
      </c>
      <c r="T977" s="304" t="s">
        <v>958</v>
      </c>
      <c r="U977" s="125"/>
      <c r="V977" s="309"/>
      <c r="W977" s="125"/>
      <c r="X977" s="125"/>
      <c r="Y977" s="125" t="s">
        <v>435</v>
      </c>
      <c r="Z977" s="125" t="s">
        <v>436</v>
      </c>
      <c r="AA977" s="125">
        <v>50</v>
      </c>
      <c r="AB977" s="125">
        <v>50</v>
      </c>
      <c r="AC977" s="125">
        <v>0</v>
      </c>
      <c r="AD977" s="309"/>
      <c r="AE977" s="309" t="s">
        <v>115</v>
      </c>
      <c r="AF977" s="309"/>
      <c r="AG977" s="309"/>
      <c r="AH977" s="604">
        <v>2738917.09</v>
      </c>
      <c r="AI977" s="604">
        <v>3067587.1408000002</v>
      </c>
      <c r="AJ977" s="124"/>
      <c r="AK977" s="124"/>
      <c r="AL977" s="124"/>
      <c r="AM977" s="124" t="s">
        <v>116</v>
      </c>
      <c r="AN977" s="124" t="s">
        <v>3348</v>
      </c>
      <c r="AO977" s="124" t="s">
        <v>3349</v>
      </c>
      <c r="AP977" s="124"/>
      <c r="AQ977" s="124"/>
      <c r="AR977" s="124"/>
      <c r="AS977" s="124"/>
      <c r="AT977" s="124"/>
      <c r="AU977" s="124"/>
      <c r="AV977" s="124"/>
      <c r="AW977" s="124"/>
      <c r="AX977" s="124"/>
      <c r="AY977" s="124"/>
      <c r="AZ977" s="140"/>
      <c r="BA977" s="1"/>
      <c r="BB977" s="1"/>
      <c r="BC977" s="50">
        <v>869</v>
      </c>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row>
    <row r="978" spans="1:257" ht="12.95" customHeight="1">
      <c r="A978" s="304" t="s">
        <v>3126</v>
      </c>
      <c r="B978" s="124"/>
      <c r="C978" s="124"/>
      <c r="D978" s="124"/>
      <c r="E978" s="124" t="s">
        <v>3830</v>
      </c>
      <c r="F978" s="124"/>
      <c r="G978" s="483"/>
      <c r="H978" s="124" t="s">
        <v>2108</v>
      </c>
      <c r="I978" s="516" t="s">
        <v>1088</v>
      </c>
      <c r="J978" s="124" t="s">
        <v>1088</v>
      </c>
      <c r="K978" s="124" t="s">
        <v>603</v>
      </c>
      <c r="L978" s="124" t="s">
        <v>3027</v>
      </c>
      <c r="M978" s="124"/>
      <c r="N978" s="125">
        <v>0</v>
      </c>
      <c r="O978" s="125">
        <v>230000000</v>
      </c>
      <c r="P978" s="304" t="s">
        <v>953</v>
      </c>
      <c r="Q978" s="125" t="s">
        <v>1094</v>
      </c>
      <c r="R978" s="125" t="s">
        <v>110</v>
      </c>
      <c r="S978" s="125">
        <v>230000000</v>
      </c>
      <c r="T978" s="304" t="s">
        <v>954</v>
      </c>
      <c r="U978" s="125"/>
      <c r="V978" s="309"/>
      <c r="W978" s="125"/>
      <c r="X978" s="125"/>
      <c r="Y978" s="125" t="s">
        <v>435</v>
      </c>
      <c r="Z978" s="125" t="s">
        <v>436</v>
      </c>
      <c r="AA978" s="125">
        <v>0</v>
      </c>
      <c r="AB978" s="125">
        <v>100</v>
      </c>
      <c r="AC978" s="125">
        <v>0</v>
      </c>
      <c r="AD978" s="309"/>
      <c r="AE978" s="309" t="s">
        <v>115</v>
      </c>
      <c r="AF978" s="309"/>
      <c r="AG978" s="309"/>
      <c r="AH978" s="314">
        <v>41151335</v>
      </c>
      <c r="AI978" s="314">
        <v>46089495.200000003</v>
      </c>
      <c r="AJ978" s="124"/>
      <c r="AK978" s="124"/>
      <c r="AL978" s="124"/>
      <c r="AM978" s="124" t="s">
        <v>116</v>
      </c>
      <c r="AN978" s="124" t="s">
        <v>3350</v>
      </c>
      <c r="AO978" s="124" t="s">
        <v>3351</v>
      </c>
      <c r="AP978" s="124"/>
      <c r="AQ978" s="124"/>
      <c r="AR978" s="124"/>
      <c r="AS978" s="124"/>
      <c r="AT978" s="124"/>
      <c r="AU978" s="124"/>
      <c r="AV978" s="124"/>
      <c r="AW978" s="124"/>
      <c r="AX978" s="124"/>
      <c r="AY978" s="124"/>
      <c r="BC978" s="50">
        <v>870</v>
      </c>
    </row>
    <row r="979" spans="1:257" s="8" customFormat="1" ht="12.95" customHeight="1">
      <c r="A979" s="304" t="s">
        <v>3126</v>
      </c>
      <c r="B979" s="124"/>
      <c r="C979" s="124"/>
      <c r="D979" s="124"/>
      <c r="E979" s="124" t="s">
        <v>3831</v>
      </c>
      <c r="F979" s="124"/>
      <c r="G979" s="124"/>
      <c r="H979" s="124" t="s">
        <v>3352</v>
      </c>
      <c r="I979" s="124" t="s">
        <v>3353</v>
      </c>
      <c r="J979" s="124" t="s">
        <v>3353</v>
      </c>
      <c r="K979" s="124" t="s">
        <v>603</v>
      </c>
      <c r="L979" s="124" t="s">
        <v>3027</v>
      </c>
      <c r="M979" s="124"/>
      <c r="N979" s="125">
        <v>100</v>
      </c>
      <c r="O979" s="125">
        <v>230000000</v>
      </c>
      <c r="P979" s="304" t="s">
        <v>953</v>
      </c>
      <c r="Q979" s="125" t="s">
        <v>1094</v>
      </c>
      <c r="R979" s="125" t="s">
        <v>110</v>
      </c>
      <c r="S979" s="125">
        <v>230000000</v>
      </c>
      <c r="T979" s="304" t="s">
        <v>954</v>
      </c>
      <c r="U979" s="125"/>
      <c r="V979" s="309"/>
      <c r="W979" s="125"/>
      <c r="X979" s="125"/>
      <c r="Y979" s="125" t="s">
        <v>435</v>
      </c>
      <c r="Z979" s="125" t="s">
        <v>436</v>
      </c>
      <c r="AA979" s="125">
        <v>0</v>
      </c>
      <c r="AB979" s="125">
        <v>100</v>
      </c>
      <c r="AC979" s="125">
        <v>0</v>
      </c>
      <c r="AD979" s="309"/>
      <c r="AE979" s="309" t="s">
        <v>115</v>
      </c>
      <c r="AF979" s="309"/>
      <c r="AG979" s="309"/>
      <c r="AH979" s="314">
        <v>16887540</v>
      </c>
      <c r="AI979" s="314">
        <v>18914044.800000001</v>
      </c>
      <c r="AJ979" s="124"/>
      <c r="AK979" s="124"/>
      <c r="AL979" s="124"/>
      <c r="AM979" s="124" t="s">
        <v>116</v>
      </c>
      <c r="AN979" s="124" t="s">
        <v>3354</v>
      </c>
      <c r="AO979" s="124" t="s">
        <v>3355</v>
      </c>
      <c r="AP979" s="124"/>
      <c r="AQ979" s="124"/>
      <c r="AR979" s="124"/>
      <c r="AS979" s="124"/>
      <c r="AT979" s="124"/>
      <c r="AU979" s="124"/>
      <c r="AV979" s="124"/>
      <c r="AW979" s="124"/>
      <c r="AX979" s="124"/>
      <c r="AY979" s="124"/>
      <c r="AZ979" s="140"/>
      <c r="BA979" s="1"/>
      <c r="BB979" s="1"/>
      <c r="BC979" s="50">
        <v>871</v>
      </c>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row>
    <row r="980" spans="1:257" ht="12.95" customHeight="1">
      <c r="A980" s="459" t="s">
        <v>3126</v>
      </c>
      <c r="B980" s="317"/>
      <c r="C980" s="124"/>
      <c r="D980" s="124"/>
      <c r="E980" s="124" t="s">
        <v>3832</v>
      </c>
      <c r="F980" s="124"/>
      <c r="G980" s="483"/>
      <c r="H980" s="124" t="s">
        <v>3352</v>
      </c>
      <c r="I980" s="516" t="s">
        <v>3353</v>
      </c>
      <c r="J980" s="317" t="s">
        <v>3353</v>
      </c>
      <c r="K980" s="124" t="s">
        <v>603</v>
      </c>
      <c r="L980" s="317" t="s">
        <v>3027</v>
      </c>
      <c r="M980" s="317"/>
      <c r="N980" s="125">
        <v>100</v>
      </c>
      <c r="O980" s="125">
        <v>230000000</v>
      </c>
      <c r="P980" s="304" t="s">
        <v>953</v>
      </c>
      <c r="Q980" s="125" t="s">
        <v>1094</v>
      </c>
      <c r="R980" s="125" t="s">
        <v>110</v>
      </c>
      <c r="S980" s="125">
        <v>230000000</v>
      </c>
      <c r="T980" s="304" t="s">
        <v>954</v>
      </c>
      <c r="U980" s="125"/>
      <c r="V980" s="309"/>
      <c r="W980" s="125"/>
      <c r="X980" s="125"/>
      <c r="Y980" s="125" t="s">
        <v>435</v>
      </c>
      <c r="Z980" s="125" t="s">
        <v>436</v>
      </c>
      <c r="AA980" s="125">
        <v>0</v>
      </c>
      <c r="AB980" s="125">
        <v>100</v>
      </c>
      <c r="AC980" s="125">
        <v>0</v>
      </c>
      <c r="AD980" s="309"/>
      <c r="AE980" s="309" t="s">
        <v>115</v>
      </c>
      <c r="AF980" s="309"/>
      <c r="AG980" s="309"/>
      <c r="AH980" s="314">
        <v>5542200</v>
      </c>
      <c r="AI980" s="314">
        <v>6207264.0000000009</v>
      </c>
      <c r="AJ980" s="124"/>
      <c r="AK980" s="124"/>
      <c r="AL980" s="483"/>
      <c r="AM980" s="124" t="s">
        <v>116</v>
      </c>
      <c r="AN980" s="124" t="s">
        <v>3356</v>
      </c>
      <c r="AO980" s="124" t="s">
        <v>3357</v>
      </c>
      <c r="AP980" s="124"/>
      <c r="AQ980" s="124"/>
      <c r="AR980" s="124"/>
      <c r="AS980" s="124"/>
      <c r="AT980" s="124"/>
      <c r="AU980" s="124"/>
      <c r="AV980" s="124"/>
      <c r="AW980" s="124"/>
      <c r="AX980" s="124"/>
      <c r="AY980" s="124"/>
      <c r="BC980" s="50">
        <v>872</v>
      </c>
    </row>
    <row r="981" spans="1:257" ht="12.95" customHeight="1">
      <c r="A981" s="304" t="s">
        <v>3126</v>
      </c>
      <c r="B981" s="124"/>
      <c r="C981" s="124"/>
      <c r="D981" s="124"/>
      <c r="E981" s="124" t="s">
        <v>1639</v>
      </c>
      <c r="F981" s="124"/>
      <c r="G981" s="124"/>
      <c r="H981" s="124" t="s">
        <v>3352</v>
      </c>
      <c r="I981" s="124" t="s">
        <v>3353</v>
      </c>
      <c r="J981" s="124" t="s">
        <v>3353</v>
      </c>
      <c r="K981" s="124" t="s">
        <v>150</v>
      </c>
      <c r="L981" s="124"/>
      <c r="M981" s="124"/>
      <c r="N981" s="125">
        <v>0</v>
      </c>
      <c r="O981" s="125">
        <v>230000000</v>
      </c>
      <c r="P981" s="304" t="s">
        <v>953</v>
      </c>
      <c r="Q981" s="125" t="s">
        <v>2140</v>
      </c>
      <c r="R981" s="125" t="s">
        <v>110</v>
      </c>
      <c r="S981" s="125">
        <v>230000000</v>
      </c>
      <c r="T981" s="459" t="s">
        <v>954</v>
      </c>
      <c r="U981" s="125"/>
      <c r="V981" s="309"/>
      <c r="W981" s="125"/>
      <c r="X981" s="125" t="s">
        <v>436</v>
      </c>
      <c r="Y981" s="125"/>
      <c r="Z981" s="125"/>
      <c r="AA981" s="125">
        <v>0</v>
      </c>
      <c r="AB981" s="125">
        <v>100</v>
      </c>
      <c r="AC981" s="125">
        <v>0</v>
      </c>
      <c r="AD981" s="309"/>
      <c r="AE981" s="309" t="s">
        <v>115</v>
      </c>
      <c r="AF981" s="309"/>
      <c r="AG981" s="309"/>
      <c r="AH981" s="314">
        <v>45427200</v>
      </c>
      <c r="AI981" s="314">
        <v>50878464.000000007</v>
      </c>
      <c r="AJ981" s="124"/>
      <c r="AK981" s="124"/>
      <c r="AL981" s="317"/>
      <c r="AM981" s="124" t="s">
        <v>116</v>
      </c>
      <c r="AN981" s="655" t="s">
        <v>3358</v>
      </c>
      <c r="AO981" s="661" t="s">
        <v>3359</v>
      </c>
      <c r="AP981" s="516"/>
      <c r="AQ981" s="124"/>
      <c r="AR981" s="124"/>
      <c r="AS981" s="124"/>
      <c r="AT981" s="124"/>
      <c r="AU981" s="124"/>
      <c r="AV981" s="124"/>
      <c r="AW981" s="483"/>
      <c r="AX981" s="124"/>
      <c r="AY981" s="677"/>
      <c r="BC981" s="50">
        <v>873</v>
      </c>
    </row>
    <row r="982" spans="1:257" ht="12.95" customHeight="1">
      <c r="A982" s="304" t="s">
        <v>3126</v>
      </c>
      <c r="B982" s="124"/>
      <c r="C982" s="124"/>
      <c r="D982" s="124"/>
      <c r="E982" s="124" t="s">
        <v>3833</v>
      </c>
      <c r="F982" s="124"/>
      <c r="G982" s="483"/>
      <c r="H982" s="124" t="s">
        <v>3360</v>
      </c>
      <c r="I982" s="507" t="s">
        <v>3361</v>
      </c>
      <c r="J982" s="317" t="s">
        <v>3361</v>
      </c>
      <c r="K982" s="124" t="s">
        <v>603</v>
      </c>
      <c r="L982" s="317" t="s">
        <v>3027</v>
      </c>
      <c r="M982" s="124"/>
      <c r="N982" s="542">
        <v>0</v>
      </c>
      <c r="O982" s="125">
        <v>230000000</v>
      </c>
      <c r="P982" s="304" t="s">
        <v>953</v>
      </c>
      <c r="Q982" s="125" t="s">
        <v>3130</v>
      </c>
      <c r="R982" s="125" t="s">
        <v>110</v>
      </c>
      <c r="S982" s="125">
        <v>230000000</v>
      </c>
      <c r="T982" s="304" t="s">
        <v>954</v>
      </c>
      <c r="U982" s="125"/>
      <c r="V982" s="309"/>
      <c r="W982" s="125"/>
      <c r="X982" s="542" t="s">
        <v>436</v>
      </c>
      <c r="Y982" s="125"/>
      <c r="Z982" s="125"/>
      <c r="AA982" s="125">
        <v>0</v>
      </c>
      <c r="AB982" s="125">
        <v>100</v>
      </c>
      <c r="AC982" s="125">
        <v>0</v>
      </c>
      <c r="AD982" s="309"/>
      <c r="AE982" s="571" t="s">
        <v>115</v>
      </c>
      <c r="AF982" s="309"/>
      <c r="AG982" s="309"/>
      <c r="AH982" s="314">
        <v>1000000</v>
      </c>
      <c r="AI982" s="314">
        <v>1120000</v>
      </c>
      <c r="AJ982" s="124"/>
      <c r="AK982" s="124"/>
      <c r="AL982" s="124"/>
      <c r="AM982" s="124" t="s">
        <v>116</v>
      </c>
      <c r="AN982" s="124" t="s">
        <v>3362</v>
      </c>
      <c r="AO982" s="658" t="s">
        <v>3363</v>
      </c>
      <c r="AP982" s="124"/>
      <c r="AQ982" s="124"/>
      <c r="AR982" s="124"/>
      <c r="AS982" s="124"/>
      <c r="AT982" s="124"/>
      <c r="AU982" s="124"/>
      <c r="AV982" s="124"/>
      <c r="AW982" s="124"/>
      <c r="AX982" s="124"/>
      <c r="AY982" s="124"/>
      <c r="BC982" s="50">
        <v>874</v>
      </c>
    </row>
    <row r="983" spans="1:257" ht="12.95" customHeight="1">
      <c r="A983" s="304" t="s">
        <v>3126</v>
      </c>
      <c r="B983" s="124"/>
      <c r="C983" s="124"/>
      <c r="D983" s="124"/>
      <c r="E983" s="124" t="s">
        <v>3834</v>
      </c>
      <c r="F983" s="124"/>
      <c r="G983" s="124"/>
      <c r="H983" s="124" t="s">
        <v>3352</v>
      </c>
      <c r="I983" s="317" t="s">
        <v>3353</v>
      </c>
      <c r="J983" s="317" t="s">
        <v>3353</v>
      </c>
      <c r="K983" s="317" t="s">
        <v>603</v>
      </c>
      <c r="L983" s="317" t="s">
        <v>3027</v>
      </c>
      <c r="M983" s="124"/>
      <c r="N983" s="125">
        <v>0</v>
      </c>
      <c r="O983" s="125">
        <v>230000000</v>
      </c>
      <c r="P983" s="304" t="s">
        <v>953</v>
      </c>
      <c r="Q983" s="125" t="s">
        <v>2140</v>
      </c>
      <c r="R983" s="125" t="s">
        <v>110</v>
      </c>
      <c r="S983" s="542">
        <v>230000000</v>
      </c>
      <c r="T983" s="459" t="s">
        <v>954</v>
      </c>
      <c r="U983" s="125"/>
      <c r="V983" s="309"/>
      <c r="W983" s="125"/>
      <c r="X983" s="542" t="s">
        <v>436</v>
      </c>
      <c r="Y983" s="125"/>
      <c r="Z983" s="125"/>
      <c r="AA983" s="125">
        <v>0</v>
      </c>
      <c r="AB983" s="125">
        <v>100</v>
      </c>
      <c r="AC983" s="125">
        <v>0</v>
      </c>
      <c r="AD983" s="309"/>
      <c r="AE983" s="571" t="s">
        <v>115</v>
      </c>
      <c r="AF983" s="309"/>
      <c r="AG983" s="309"/>
      <c r="AH983" s="314">
        <v>16423849.999999998</v>
      </c>
      <c r="AI983" s="314">
        <v>18394712</v>
      </c>
      <c r="AJ983" s="124"/>
      <c r="AK983" s="124"/>
      <c r="AL983" s="317"/>
      <c r="AM983" s="124" t="s">
        <v>116</v>
      </c>
      <c r="AN983" s="124" t="s">
        <v>3364</v>
      </c>
      <c r="AO983" s="659" t="s">
        <v>3365</v>
      </c>
      <c r="AP983" s="124"/>
      <c r="AQ983" s="124"/>
      <c r="AR983" s="124"/>
      <c r="AS983" s="124"/>
      <c r="AT983" s="124"/>
      <c r="AU983" s="124"/>
      <c r="AV983" s="124"/>
      <c r="AW983" s="124"/>
      <c r="AX983" s="124"/>
      <c r="AY983" s="124"/>
      <c r="BC983" s="50">
        <v>875</v>
      </c>
    </row>
    <row r="984" spans="1:257" ht="12.95" customHeight="1">
      <c r="A984" s="304" t="s">
        <v>3126</v>
      </c>
      <c r="B984" s="124"/>
      <c r="C984" s="124"/>
      <c r="D984" s="124"/>
      <c r="E984" s="124" t="s">
        <v>3835</v>
      </c>
      <c r="F984" s="124"/>
      <c r="G984" s="124"/>
      <c r="H984" s="124" t="s">
        <v>3352</v>
      </c>
      <c r="I984" s="317" t="s">
        <v>3353</v>
      </c>
      <c r="J984" s="317" t="s">
        <v>3353</v>
      </c>
      <c r="K984" s="124" t="s">
        <v>603</v>
      </c>
      <c r="L984" s="317" t="s">
        <v>3027</v>
      </c>
      <c r="M984" s="124"/>
      <c r="N984" s="542">
        <v>0</v>
      </c>
      <c r="O984" s="125">
        <v>230000000</v>
      </c>
      <c r="P984" s="304" t="s">
        <v>953</v>
      </c>
      <c r="Q984" s="125" t="s">
        <v>2140</v>
      </c>
      <c r="R984" s="125" t="s">
        <v>110</v>
      </c>
      <c r="S984" s="125">
        <v>230000000</v>
      </c>
      <c r="T984" s="459" t="s">
        <v>954</v>
      </c>
      <c r="U984" s="125"/>
      <c r="V984" s="309"/>
      <c r="W984" s="125"/>
      <c r="X984" s="542" t="s">
        <v>436</v>
      </c>
      <c r="Y984" s="125"/>
      <c r="Z984" s="125"/>
      <c r="AA984" s="125">
        <v>0</v>
      </c>
      <c r="AB984" s="125">
        <v>100</v>
      </c>
      <c r="AC984" s="125">
        <v>0</v>
      </c>
      <c r="AD984" s="309"/>
      <c r="AE984" s="571" t="s">
        <v>115</v>
      </c>
      <c r="AF984" s="309"/>
      <c r="AG984" s="309"/>
      <c r="AH984" s="314">
        <v>22348000</v>
      </c>
      <c r="AI984" s="314">
        <v>25029760.000000004</v>
      </c>
      <c r="AJ984" s="124"/>
      <c r="AK984" s="124"/>
      <c r="AL984" s="317"/>
      <c r="AM984" s="124" t="s">
        <v>116</v>
      </c>
      <c r="AN984" s="124" t="s">
        <v>3366</v>
      </c>
      <c r="AO984" s="658" t="s">
        <v>3367</v>
      </c>
      <c r="AP984" s="124"/>
      <c r="AQ984" s="124"/>
      <c r="AR984" s="124"/>
      <c r="AS984" s="124"/>
      <c r="AT984" s="124"/>
      <c r="AU984" s="124"/>
      <c r="AV984" s="124"/>
      <c r="AW984" s="124"/>
      <c r="AX984" s="124"/>
      <c r="AY984" s="124"/>
      <c r="BC984" s="50">
        <v>876</v>
      </c>
    </row>
    <row r="985" spans="1:257" ht="12.95" customHeight="1">
      <c r="A985" s="304" t="s">
        <v>3126</v>
      </c>
      <c r="B985" s="124"/>
      <c r="C985" s="124"/>
      <c r="D985" s="124"/>
      <c r="E985" s="124" t="s">
        <v>3836</v>
      </c>
      <c r="F985" s="124"/>
      <c r="G985" s="483"/>
      <c r="H985" s="124" t="s">
        <v>3352</v>
      </c>
      <c r="I985" s="507" t="s">
        <v>3353</v>
      </c>
      <c r="J985" s="317" t="s">
        <v>3353</v>
      </c>
      <c r="K985" s="124" t="s">
        <v>603</v>
      </c>
      <c r="L985" s="317" t="s">
        <v>3027</v>
      </c>
      <c r="M985" s="124"/>
      <c r="N985" s="542">
        <v>0</v>
      </c>
      <c r="O985" s="125">
        <v>230000000</v>
      </c>
      <c r="P985" s="304" t="s">
        <v>953</v>
      </c>
      <c r="Q985" s="125" t="s">
        <v>2140</v>
      </c>
      <c r="R985" s="125" t="s">
        <v>110</v>
      </c>
      <c r="S985" s="125">
        <v>230000000</v>
      </c>
      <c r="T985" s="304" t="s">
        <v>954</v>
      </c>
      <c r="U985" s="125"/>
      <c r="V985" s="309"/>
      <c r="W985" s="125"/>
      <c r="X985" s="542" t="s">
        <v>436</v>
      </c>
      <c r="Y985" s="125"/>
      <c r="Z985" s="125"/>
      <c r="AA985" s="125">
        <v>0</v>
      </c>
      <c r="AB985" s="125">
        <v>100</v>
      </c>
      <c r="AC985" s="125">
        <v>0</v>
      </c>
      <c r="AD985" s="309"/>
      <c r="AE985" s="571" t="s">
        <v>115</v>
      </c>
      <c r="AF985" s="309"/>
      <c r="AG985" s="309"/>
      <c r="AH985" s="314">
        <v>6675750</v>
      </c>
      <c r="AI985" s="314">
        <v>7476840.0000000009</v>
      </c>
      <c r="AJ985" s="124"/>
      <c r="AK985" s="124"/>
      <c r="AL985" s="124"/>
      <c r="AM985" s="124" t="s">
        <v>116</v>
      </c>
      <c r="AN985" s="124" t="s">
        <v>3368</v>
      </c>
      <c r="AO985" s="516" t="s">
        <v>3369</v>
      </c>
      <c r="AP985" s="124"/>
      <c r="AQ985" s="124"/>
      <c r="AR985" s="124"/>
      <c r="AS985" s="124"/>
      <c r="AT985" s="124"/>
      <c r="AU985" s="124"/>
      <c r="AV985" s="124"/>
      <c r="AW985" s="124"/>
      <c r="AX985" s="124"/>
      <c r="AY985" s="124"/>
      <c r="BC985" s="50">
        <v>877</v>
      </c>
    </row>
    <row r="986" spans="1:257" ht="12.95" customHeight="1">
      <c r="A986" s="304" t="s">
        <v>3126</v>
      </c>
      <c r="B986" s="124"/>
      <c r="C986" s="124"/>
      <c r="D986" s="124"/>
      <c r="E986" s="124" t="s">
        <v>3837</v>
      </c>
      <c r="F986" s="124"/>
      <c r="G986" s="483"/>
      <c r="H986" s="124" t="s">
        <v>2114</v>
      </c>
      <c r="I986" s="507" t="s">
        <v>1111</v>
      </c>
      <c r="J986" s="317" t="s">
        <v>1111</v>
      </c>
      <c r="K986" s="124" t="s">
        <v>150</v>
      </c>
      <c r="L986" s="317"/>
      <c r="M986" s="124"/>
      <c r="N986" s="542" t="s">
        <v>316</v>
      </c>
      <c r="O986" s="125">
        <v>230000000</v>
      </c>
      <c r="P986" s="304" t="s">
        <v>953</v>
      </c>
      <c r="Q986" s="125" t="s">
        <v>1094</v>
      </c>
      <c r="R986" s="125" t="s">
        <v>110</v>
      </c>
      <c r="S986" s="125">
        <v>230000000</v>
      </c>
      <c r="T986" s="304" t="s">
        <v>954</v>
      </c>
      <c r="U986" s="125"/>
      <c r="V986" s="309"/>
      <c r="W986" s="125"/>
      <c r="X986" s="542" t="s">
        <v>436</v>
      </c>
      <c r="Y986" s="125"/>
      <c r="Z986" s="125"/>
      <c r="AA986" s="125">
        <v>0</v>
      </c>
      <c r="AB986" s="125">
        <v>100</v>
      </c>
      <c r="AC986" s="125">
        <v>0</v>
      </c>
      <c r="AD986" s="309"/>
      <c r="AE986" s="571" t="s">
        <v>115</v>
      </c>
      <c r="AF986" s="309"/>
      <c r="AG986" s="309"/>
      <c r="AH986" s="314">
        <v>15280790</v>
      </c>
      <c r="AI986" s="314">
        <v>17114484.800000001</v>
      </c>
      <c r="AJ986" s="124"/>
      <c r="AK986" s="124"/>
      <c r="AL986" s="317"/>
      <c r="AM986" s="124" t="s">
        <v>116</v>
      </c>
      <c r="AN986" s="124" t="s">
        <v>3370</v>
      </c>
      <c r="AO986" s="656" t="s">
        <v>3371</v>
      </c>
      <c r="AP986" s="124"/>
      <c r="AQ986" s="124"/>
      <c r="AR986" s="124"/>
      <c r="AS986" s="124"/>
      <c r="AT986" s="124"/>
      <c r="AU986" s="124"/>
      <c r="AV986" s="124"/>
      <c r="AW986" s="124"/>
      <c r="AX986" s="124"/>
      <c r="AY986" s="124"/>
      <c r="BC986" s="50">
        <v>878</v>
      </c>
    </row>
    <row r="987" spans="1:257" ht="12.95" customHeight="1">
      <c r="A987" s="304" t="s">
        <v>3126</v>
      </c>
      <c r="B987" s="124"/>
      <c r="C987" s="124"/>
      <c r="D987" s="124"/>
      <c r="E987" s="124" t="s">
        <v>3838</v>
      </c>
      <c r="F987" s="124"/>
      <c r="G987" s="483"/>
      <c r="H987" s="124" t="s">
        <v>2108</v>
      </c>
      <c r="I987" s="507" t="s">
        <v>1088</v>
      </c>
      <c r="J987" s="317" t="s">
        <v>1088</v>
      </c>
      <c r="K987" s="124" t="s">
        <v>150</v>
      </c>
      <c r="L987" s="317"/>
      <c r="M987" s="124"/>
      <c r="N987" s="542">
        <v>100</v>
      </c>
      <c r="O987" s="125">
        <v>230000000</v>
      </c>
      <c r="P987" s="304" t="s">
        <v>953</v>
      </c>
      <c r="Q987" s="125" t="s">
        <v>1094</v>
      </c>
      <c r="R987" s="125" t="s">
        <v>110</v>
      </c>
      <c r="S987" s="125">
        <v>230000000</v>
      </c>
      <c r="T987" s="304" t="s">
        <v>954</v>
      </c>
      <c r="U987" s="125"/>
      <c r="V987" s="309"/>
      <c r="W987" s="125"/>
      <c r="X987" s="542" t="s">
        <v>436</v>
      </c>
      <c r="Y987" s="125"/>
      <c r="Z987" s="125"/>
      <c r="AA987" s="125">
        <v>0</v>
      </c>
      <c r="AB987" s="125">
        <v>100</v>
      </c>
      <c r="AC987" s="125">
        <v>0</v>
      </c>
      <c r="AD987" s="309"/>
      <c r="AE987" s="571" t="s">
        <v>115</v>
      </c>
      <c r="AF987" s="309"/>
      <c r="AG987" s="309"/>
      <c r="AH987" s="314">
        <v>12853240</v>
      </c>
      <c r="AI987" s="314">
        <v>14395628.800000001</v>
      </c>
      <c r="AJ987" s="124"/>
      <c r="AK987" s="124"/>
      <c r="AL987" s="317"/>
      <c r="AM987" s="124" t="s">
        <v>116</v>
      </c>
      <c r="AN987" s="124" t="s">
        <v>3372</v>
      </c>
      <c r="AO987" s="516" t="s">
        <v>3373</v>
      </c>
      <c r="AP987" s="124"/>
      <c r="AQ987" s="124"/>
      <c r="AR987" s="124"/>
      <c r="AS987" s="124"/>
      <c r="AT987" s="124"/>
      <c r="AU987" s="124"/>
      <c r="AV987" s="124"/>
      <c r="AW987" s="124"/>
      <c r="AX987" s="124"/>
      <c r="AY987" s="124"/>
      <c r="BC987" s="50">
        <v>879</v>
      </c>
    </row>
    <row r="988" spans="1:257" ht="12.95" customHeight="1">
      <c r="A988" s="304" t="s">
        <v>3126</v>
      </c>
      <c r="B988" s="124"/>
      <c r="C988" s="124"/>
      <c r="D988" s="124"/>
      <c r="E988" s="124" t="s">
        <v>1640</v>
      </c>
      <c r="F988" s="124"/>
      <c r="G988" s="124"/>
      <c r="H988" s="124" t="s">
        <v>3360</v>
      </c>
      <c r="I988" s="124" t="s">
        <v>3361</v>
      </c>
      <c r="J988" s="124" t="s">
        <v>3361</v>
      </c>
      <c r="K988" s="124" t="s">
        <v>150</v>
      </c>
      <c r="L988" s="124"/>
      <c r="M988" s="124"/>
      <c r="N988" s="125">
        <v>0</v>
      </c>
      <c r="O988" s="125">
        <v>230000000</v>
      </c>
      <c r="P988" s="304" t="s">
        <v>953</v>
      </c>
      <c r="Q988" s="125" t="s">
        <v>2156</v>
      </c>
      <c r="R988" s="125" t="s">
        <v>110</v>
      </c>
      <c r="S988" s="125">
        <v>230000000</v>
      </c>
      <c r="T988" s="304" t="s">
        <v>954</v>
      </c>
      <c r="U988" s="125"/>
      <c r="V988" s="309"/>
      <c r="W988" s="125"/>
      <c r="X988" s="125" t="s">
        <v>436</v>
      </c>
      <c r="Y988" s="125"/>
      <c r="Z988" s="125"/>
      <c r="AA988" s="125">
        <v>0</v>
      </c>
      <c r="AB988" s="125">
        <v>100</v>
      </c>
      <c r="AC988" s="125">
        <v>0</v>
      </c>
      <c r="AD988" s="309"/>
      <c r="AE988" s="309" t="s">
        <v>115</v>
      </c>
      <c r="AF988" s="309"/>
      <c r="AG988" s="309"/>
      <c r="AH988" s="314">
        <v>24525000</v>
      </c>
      <c r="AI988" s="314">
        <v>27468000.000000004</v>
      </c>
      <c r="AJ988" s="124"/>
      <c r="AK988" s="124"/>
      <c r="AL988" s="124"/>
      <c r="AM988" s="124" t="s">
        <v>116</v>
      </c>
      <c r="AN988" s="124" t="s">
        <v>3374</v>
      </c>
      <c r="AO988" s="124" t="s">
        <v>3375</v>
      </c>
      <c r="AP988" s="124"/>
      <c r="AQ988" s="124"/>
      <c r="AR988" s="124"/>
      <c r="AS988" s="124"/>
      <c r="AT988" s="124"/>
      <c r="AU988" s="124"/>
      <c r="AV988" s="124"/>
      <c r="AW988" s="124"/>
      <c r="AX988" s="124"/>
      <c r="AY988" s="124"/>
      <c r="BC988" s="50">
        <v>880</v>
      </c>
    </row>
    <row r="989" spans="1:257" ht="12.95" customHeight="1">
      <c r="A989" s="304" t="s">
        <v>3126</v>
      </c>
      <c r="B989" s="124"/>
      <c r="C989" s="124"/>
      <c r="D989" s="124"/>
      <c r="E989" s="124" t="s">
        <v>3839</v>
      </c>
      <c r="F989" s="124"/>
      <c r="G989" s="124"/>
      <c r="H989" s="124" t="s">
        <v>2108</v>
      </c>
      <c r="I989" s="124" t="s">
        <v>1088</v>
      </c>
      <c r="J989" s="124" t="s">
        <v>1088</v>
      </c>
      <c r="K989" s="124" t="s">
        <v>314</v>
      </c>
      <c r="L989" s="124" t="s">
        <v>315</v>
      </c>
      <c r="M989" s="124"/>
      <c r="N989" s="125">
        <v>0</v>
      </c>
      <c r="O989" s="125">
        <v>230000000</v>
      </c>
      <c r="P989" s="304" t="s">
        <v>953</v>
      </c>
      <c r="Q989" s="125" t="s">
        <v>435</v>
      </c>
      <c r="R989" s="125" t="s">
        <v>110</v>
      </c>
      <c r="S989" s="125">
        <v>230000000</v>
      </c>
      <c r="T989" s="304" t="s">
        <v>954</v>
      </c>
      <c r="U989" s="125"/>
      <c r="V989" s="309"/>
      <c r="W989" s="125"/>
      <c r="X989" s="125" t="s">
        <v>436</v>
      </c>
      <c r="Y989" s="125"/>
      <c r="Z989" s="125"/>
      <c r="AA989" s="125">
        <v>0</v>
      </c>
      <c r="AB989" s="125">
        <v>100</v>
      </c>
      <c r="AC989" s="125">
        <v>0</v>
      </c>
      <c r="AD989" s="309"/>
      <c r="AE989" s="309" t="s">
        <v>115</v>
      </c>
      <c r="AF989" s="309"/>
      <c r="AG989" s="309"/>
      <c r="AH989" s="314">
        <v>4740000</v>
      </c>
      <c r="AI989" s="314">
        <v>5308800.0000000009</v>
      </c>
      <c r="AJ989" s="124"/>
      <c r="AK989" s="124"/>
      <c r="AL989" s="124"/>
      <c r="AM989" s="124" t="s">
        <v>116</v>
      </c>
      <c r="AN989" s="124" t="s">
        <v>3376</v>
      </c>
      <c r="AO989" s="124" t="s">
        <v>3377</v>
      </c>
      <c r="AP989" s="124"/>
      <c r="AQ989" s="124"/>
      <c r="AR989" s="124"/>
      <c r="AS989" s="124"/>
      <c r="AT989" s="124"/>
      <c r="AU989" s="124"/>
      <c r="AV989" s="124"/>
      <c r="AW989" s="124"/>
      <c r="AX989" s="124"/>
      <c r="AY989" s="124"/>
      <c r="BC989" s="50">
        <v>881</v>
      </c>
    </row>
    <row r="990" spans="1:257" ht="12.95" customHeight="1">
      <c r="A990" s="304" t="s">
        <v>3126</v>
      </c>
      <c r="B990" s="124"/>
      <c r="C990" s="124"/>
      <c r="D990" s="124"/>
      <c r="E990" s="124" t="s">
        <v>3840</v>
      </c>
      <c r="F990" s="124"/>
      <c r="G990" s="124"/>
      <c r="H990" s="124" t="s">
        <v>3360</v>
      </c>
      <c r="I990" s="124" t="s">
        <v>3361</v>
      </c>
      <c r="J990" s="124" t="s">
        <v>3361</v>
      </c>
      <c r="K990" s="124" t="s">
        <v>603</v>
      </c>
      <c r="L990" s="124" t="s">
        <v>3027</v>
      </c>
      <c r="M990" s="124"/>
      <c r="N990" s="125" t="s">
        <v>3129</v>
      </c>
      <c r="O990" s="125">
        <v>230000000</v>
      </c>
      <c r="P990" s="304" t="s">
        <v>953</v>
      </c>
      <c r="Q990" s="125" t="s">
        <v>2140</v>
      </c>
      <c r="R990" s="125" t="s">
        <v>110</v>
      </c>
      <c r="S990" s="125">
        <v>230000000</v>
      </c>
      <c r="T990" s="304" t="s">
        <v>958</v>
      </c>
      <c r="U990" s="125"/>
      <c r="V990" s="309"/>
      <c r="W990" s="125"/>
      <c r="X990" s="125" t="s">
        <v>436</v>
      </c>
      <c r="Y990" s="125"/>
      <c r="Z990" s="125"/>
      <c r="AA990" s="125">
        <v>0</v>
      </c>
      <c r="AB990" s="125">
        <v>100</v>
      </c>
      <c r="AC990" s="125">
        <v>0</v>
      </c>
      <c r="AD990" s="309"/>
      <c r="AE990" s="309" t="s">
        <v>115</v>
      </c>
      <c r="AF990" s="309"/>
      <c r="AG990" s="309"/>
      <c r="AH990" s="314">
        <v>55557290</v>
      </c>
      <c r="AI990" s="314">
        <v>62224164.800000004</v>
      </c>
      <c r="AJ990" s="124"/>
      <c r="AK990" s="124"/>
      <c r="AL990" s="124"/>
      <c r="AM990" s="124" t="s">
        <v>116</v>
      </c>
      <c r="AN990" s="124" t="s">
        <v>3378</v>
      </c>
      <c r="AO990" s="124" t="s">
        <v>3379</v>
      </c>
      <c r="AP990" s="124"/>
      <c r="AQ990" s="124"/>
      <c r="AR990" s="124"/>
      <c r="AS990" s="124"/>
      <c r="AT990" s="124"/>
      <c r="AU990" s="124"/>
      <c r="AV990" s="124"/>
      <c r="AW990" s="124"/>
      <c r="AX990" s="124"/>
      <c r="AY990" s="124"/>
      <c r="BC990" s="50">
        <v>882</v>
      </c>
    </row>
    <row r="991" spans="1:257" s="442" customFormat="1" ht="12.95" customHeight="1">
      <c r="A991" s="144" t="s">
        <v>1090</v>
      </c>
      <c r="B991" s="124"/>
      <c r="C991" s="124"/>
      <c r="D991" s="124"/>
      <c r="E991" s="124" t="s">
        <v>1631</v>
      </c>
      <c r="F991" s="124"/>
      <c r="G991" s="124"/>
      <c r="H991" s="317" t="s">
        <v>3380</v>
      </c>
      <c r="I991" s="317" t="s">
        <v>3381</v>
      </c>
      <c r="J991" s="317" t="s">
        <v>3382</v>
      </c>
      <c r="K991" s="124" t="s">
        <v>150</v>
      </c>
      <c r="L991" s="124"/>
      <c r="M991" s="124"/>
      <c r="N991" s="125">
        <v>90</v>
      </c>
      <c r="O991" s="125">
        <v>230000000</v>
      </c>
      <c r="P991" s="304" t="s">
        <v>953</v>
      </c>
      <c r="Q991" s="125" t="s">
        <v>109</v>
      </c>
      <c r="R991" s="125" t="s">
        <v>110</v>
      </c>
      <c r="S991" s="125">
        <v>230000000</v>
      </c>
      <c r="T991" s="304" t="s">
        <v>985</v>
      </c>
      <c r="U991" s="125"/>
      <c r="V991" s="309"/>
      <c r="W991" s="125"/>
      <c r="X991" s="125" t="s">
        <v>436</v>
      </c>
      <c r="Y991" s="125"/>
      <c r="Z991" s="125"/>
      <c r="AA991" s="125">
        <v>0</v>
      </c>
      <c r="AB991" s="125">
        <v>90</v>
      </c>
      <c r="AC991" s="125">
        <v>10</v>
      </c>
      <c r="AD991" s="309"/>
      <c r="AE991" s="309" t="s">
        <v>115</v>
      </c>
      <c r="AF991" s="309"/>
      <c r="AG991" s="309"/>
      <c r="AH991" s="320">
        <v>36268000</v>
      </c>
      <c r="AI991" s="320">
        <v>40620160</v>
      </c>
      <c r="AJ991" s="124"/>
      <c r="AK991" s="124"/>
      <c r="AL991" s="124"/>
      <c r="AM991" s="124" t="s">
        <v>116</v>
      </c>
      <c r="AN991" s="124" t="s">
        <v>3383</v>
      </c>
      <c r="AO991" s="124" t="s">
        <v>3384</v>
      </c>
      <c r="AP991" s="124"/>
      <c r="AQ991" s="124"/>
      <c r="AR991" s="124"/>
      <c r="AS991" s="124"/>
      <c r="AT991" s="124"/>
      <c r="AU991" s="124"/>
      <c r="AV991" s="124"/>
      <c r="AW991" s="124"/>
      <c r="AX991" s="124"/>
      <c r="AY991" s="124"/>
      <c r="AZ991" s="140"/>
      <c r="BA991" s="1"/>
      <c r="BB991" s="1"/>
      <c r="BC991" s="50">
        <v>883</v>
      </c>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row>
    <row r="992" spans="1:257" s="442" customFormat="1" ht="12.95" customHeight="1">
      <c r="A992" s="144" t="s">
        <v>1090</v>
      </c>
      <c r="B992" s="124"/>
      <c r="C992" s="124"/>
      <c r="D992" s="124"/>
      <c r="E992" s="124" t="s">
        <v>1632</v>
      </c>
      <c r="F992" s="124"/>
      <c r="G992" s="124"/>
      <c r="H992" s="124" t="s">
        <v>3380</v>
      </c>
      <c r="I992" s="124" t="s">
        <v>3381</v>
      </c>
      <c r="J992" s="124" t="s">
        <v>3382</v>
      </c>
      <c r="K992" s="124" t="s">
        <v>150</v>
      </c>
      <c r="L992" s="124"/>
      <c r="M992" s="124"/>
      <c r="N992" s="125">
        <v>90</v>
      </c>
      <c r="O992" s="125">
        <v>230000000</v>
      </c>
      <c r="P992" s="304" t="s">
        <v>953</v>
      </c>
      <c r="Q992" s="125" t="s">
        <v>109</v>
      </c>
      <c r="R992" s="125" t="s">
        <v>110</v>
      </c>
      <c r="S992" s="125">
        <v>230000000</v>
      </c>
      <c r="T992" s="304" t="s">
        <v>999</v>
      </c>
      <c r="U992" s="125"/>
      <c r="V992" s="309"/>
      <c r="W992" s="125"/>
      <c r="X992" s="125" t="s">
        <v>436</v>
      </c>
      <c r="Y992" s="125"/>
      <c r="Z992" s="125"/>
      <c r="AA992" s="125">
        <v>0</v>
      </c>
      <c r="AB992" s="125">
        <v>90</v>
      </c>
      <c r="AC992" s="125">
        <v>10</v>
      </c>
      <c r="AD992" s="309"/>
      <c r="AE992" s="309" t="s">
        <v>115</v>
      </c>
      <c r="AF992" s="309"/>
      <c r="AG992" s="309"/>
      <c r="AH992" s="320">
        <v>45335000</v>
      </c>
      <c r="AI992" s="320">
        <v>50775200</v>
      </c>
      <c r="AJ992" s="124"/>
      <c r="AK992" s="124"/>
      <c r="AL992" s="124"/>
      <c r="AM992" s="124" t="s">
        <v>116</v>
      </c>
      <c r="AN992" s="124" t="s">
        <v>3383</v>
      </c>
      <c r="AO992" s="124" t="s">
        <v>3385</v>
      </c>
      <c r="AP992" s="124"/>
      <c r="AQ992" s="124"/>
      <c r="AR992" s="124"/>
      <c r="AS992" s="124"/>
      <c r="AT992" s="124"/>
      <c r="AU992" s="124"/>
      <c r="AV992" s="124"/>
      <c r="AW992" s="124"/>
      <c r="AX992" s="124"/>
      <c r="AY992" s="124"/>
      <c r="AZ992" s="140"/>
      <c r="BA992" s="1"/>
      <c r="BB992" s="1"/>
      <c r="BC992" s="50">
        <v>884</v>
      </c>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row>
    <row r="993" spans="1:257" s="442" customFormat="1" ht="12.95" customHeight="1">
      <c r="A993" s="144" t="s">
        <v>1090</v>
      </c>
      <c r="B993" s="124"/>
      <c r="C993" s="124"/>
      <c r="D993" s="124"/>
      <c r="E993" s="124" t="s">
        <v>1633</v>
      </c>
      <c r="F993" s="124"/>
      <c r="G993" s="124"/>
      <c r="H993" s="124" t="s">
        <v>3380</v>
      </c>
      <c r="I993" s="124" t="s">
        <v>3381</v>
      </c>
      <c r="J993" s="124" t="s">
        <v>3382</v>
      </c>
      <c r="K993" s="124" t="s">
        <v>150</v>
      </c>
      <c r="L993" s="124"/>
      <c r="M993" s="124"/>
      <c r="N993" s="125">
        <v>90</v>
      </c>
      <c r="O993" s="125">
        <v>230000000</v>
      </c>
      <c r="P993" s="304" t="s">
        <v>953</v>
      </c>
      <c r="Q993" s="125" t="s">
        <v>109</v>
      </c>
      <c r="R993" s="125" t="s">
        <v>110</v>
      </c>
      <c r="S993" s="125">
        <v>230000000</v>
      </c>
      <c r="T993" s="304" t="s">
        <v>3386</v>
      </c>
      <c r="U993" s="125"/>
      <c r="V993" s="309"/>
      <c r="W993" s="125"/>
      <c r="X993" s="125" t="s">
        <v>436</v>
      </c>
      <c r="Y993" s="125"/>
      <c r="Z993" s="125"/>
      <c r="AA993" s="125">
        <v>0</v>
      </c>
      <c r="AB993" s="125">
        <v>90</v>
      </c>
      <c r="AC993" s="125">
        <v>10</v>
      </c>
      <c r="AD993" s="309"/>
      <c r="AE993" s="309" t="s">
        <v>115</v>
      </c>
      <c r="AF993" s="309"/>
      <c r="AG993" s="309"/>
      <c r="AH993" s="320">
        <v>27201000</v>
      </c>
      <c r="AI993" s="320">
        <v>30465120</v>
      </c>
      <c r="AJ993" s="124"/>
      <c r="AK993" s="124"/>
      <c r="AL993" s="124"/>
      <c r="AM993" s="124" t="s">
        <v>116</v>
      </c>
      <c r="AN993" s="124" t="s">
        <v>3383</v>
      </c>
      <c r="AO993" s="124" t="s">
        <v>3387</v>
      </c>
      <c r="AP993" s="124"/>
      <c r="AQ993" s="124"/>
      <c r="AR993" s="124"/>
      <c r="AS993" s="124"/>
      <c r="AT993" s="124"/>
      <c r="AU993" s="124"/>
      <c r="AV993" s="124"/>
      <c r="AW993" s="124"/>
      <c r="AX993" s="124"/>
      <c r="AY993" s="124"/>
      <c r="AZ993" s="140"/>
      <c r="BA993" s="1"/>
      <c r="BB993" s="1"/>
      <c r="BC993" s="50">
        <v>885</v>
      </c>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row>
    <row r="994" spans="1:257" s="442" customFormat="1" ht="12.95" customHeight="1">
      <c r="A994" s="144" t="s">
        <v>1090</v>
      </c>
      <c r="B994" s="124"/>
      <c r="C994" s="124"/>
      <c r="D994" s="124"/>
      <c r="E994" s="124" t="s">
        <v>1634</v>
      </c>
      <c r="F994" s="124"/>
      <c r="G994" s="124"/>
      <c r="H994" s="124" t="s">
        <v>3380</v>
      </c>
      <c r="I994" s="124" t="s">
        <v>3381</v>
      </c>
      <c r="J994" s="124" t="s">
        <v>3382</v>
      </c>
      <c r="K994" s="124" t="s">
        <v>150</v>
      </c>
      <c r="L994" s="124"/>
      <c r="M994" s="124"/>
      <c r="N994" s="125">
        <v>90</v>
      </c>
      <c r="O994" s="125">
        <v>230000000</v>
      </c>
      <c r="P994" s="304" t="s">
        <v>953</v>
      </c>
      <c r="Q994" s="125" t="s">
        <v>109</v>
      </c>
      <c r="R994" s="125" t="s">
        <v>110</v>
      </c>
      <c r="S994" s="125">
        <v>230000000</v>
      </c>
      <c r="T994" s="304" t="s">
        <v>3388</v>
      </c>
      <c r="U994" s="125"/>
      <c r="V994" s="309"/>
      <c r="W994" s="125"/>
      <c r="X994" s="125" t="s">
        <v>436</v>
      </c>
      <c r="Y994" s="125"/>
      <c r="Z994" s="125"/>
      <c r="AA994" s="125">
        <v>0</v>
      </c>
      <c r="AB994" s="125">
        <v>90</v>
      </c>
      <c r="AC994" s="125">
        <v>10</v>
      </c>
      <c r="AD994" s="309"/>
      <c r="AE994" s="309" t="s">
        <v>115</v>
      </c>
      <c r="AF994" s="309"/>
      <c r="AG994" s="309"/>
      <c r="AH994" s="320">
        <v>36268000</v>
      </c>
      <c r="AI994" s="320">
        <v>40620160</v>
      </c>
      <c r="AJ994" s="124"/>
      <c r="AK994" s="124"/>
      <c r="AL994" s="124"/>
      <c r="AM994" s="124" t="s">
        <v>116</v>
      </c>
      <c r="AN994" s="124" t="s">
        <v>3383</v>
      </c>
      <c r="AO994" s="124" t="s">
        <v>3389</v>
      </c>
      <c r="AP994" s="124"/>
      <c r="AQ994" s="124"/>
      <c r="AR994" s="124"/>
      <c r="AS994" s="124"/>
      <c r="AT994" s="124"/>
      <c r="AU994" s="124"/>
      <c r="AV994" s="124"/>
      <c r="AW994" s="124"/>
      <c r="AX994" s="124"/>
      <c r="AY994" s="124"/>
      <c r="AZ994" s="140"/>
      <c r="BA994" s="1"/>
      <c r="BB994" s="1"/>
      <c r="BC994" s="50">
        <v>886</v>
      </c>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row>
    <row r="995" spans="1:257" s="442" customFormat="1" ht="12.95" customHeight="1">
      <c r="A995" s="820" t="s">
        <v>848</v>
      </c>
      <c r="B995" s="812" t="s">
        <v>1031</v>
      </c>
      <c r="C995" s="820"/>
      <c r="D995" s="821"/>
      <c r="E995" s="823" t="s">
        <v>4002</v>
      </c>
      <c r="F995" s="823"/>
      <c r="G995" s="820"/>
      <c r="H995" s="820" t="s">
        <v>3156</v>
      </c>
      <c r="I995" s="823" t="s">
        <v>3157</v>
      </c>
      <c r="J995" s="823" t="s">
        <v>3158</v>
      </c>
      <c r="K995" s="823" t="s">
        <v>603</v>
      </c>
      <c r="L995" s="824" t="s">
        <v>3195</v>
      </c>
      <c r="M995" s="824"/>
      <c r="N995" s="825">
        <v>100</v>
      </c>
      <c r="O995" s="826" t="s">
        <v>107</v>
      </c>
      <c r="P995" s="812" t="s">
        <v>953</v>
      </c>
      <c r="Q995" s="827" t="s">
        <v>1094</v>
      </c>
      <c r="R995" s="819" t="s">
        <v>110</v>
      </c>
      <c r="S995" s="812" t="s">
        <v>3161</v>
      </c>
      <c r="T995" s="828" t="s">
        <v>958</v>
      </c>
      <c r="U995" s="823"/>
      <c r="V995" s="825"/>
      <c r="W995" s="819"/>
      <c r="X995" s="829"/>
      <c r="Y995" s="830" t="s">
        <v>435</v>
      </c>
      <c r="Z995" s="819" t="s">
        <v>436</v>
      </c>
      <c r="AA995" s="819">
        <v>0</v>
      </c>
      <c r="AB995" s="826">
        <v>100</v>
      </c>
      <c r="AC995" s="826">
        <v>0</v>
      </c>
      <c r="AD995" s="826" t="s">
        <v>4003</v>
      </c>
      <c r="AE995" s="831" t="s">
        <v>115</v>
      </c>
      <c r="AF995" s="819">
        <v>166409133.56038895</v>
      </c>
      <c r="AG995" s="832"/>
      <c r="AH995" s="833">
        <v>4361583390.6177921</v>
      </c>
      <c r="AI995" s="834">
        <v>4884973397.4919281</v>
      </c>
      <c r="AJ995" s="834"/>
      <c r="AK995" s="831"/>
      <c r="AL995" s="834"/>
      <c r="AM995" s="834" t="s">
        <v>116</v>
      </c>
      <c r="AN995" s="812" t="s">
        <v>4004</v>
      </c>
      <c r="AO995" s="812" t="s">
        <v>4005</v>
      </c>
      <c r="AP995" s="812"/>
      <c r="AQ995" s="835"/>
      <c r="AR995" s="836"/>
      <c r="AS995" s="836"/>
      <c r="AT995" s="835"/>
      <c r="AU995" s="836"/>
      <c r="AV995" s="836"/>
      <c r="AW995" s="835"/>
      <c r="AX995" s="836"/>
      <c r="AY995" s="837"/>
      <c r="AZ995" s="835"/>
      <c r="BA995" s="441"/>
    </row>
    <row r="996" spans="1:257" s="8" customFormat="1" ht="12.95" customHeight="1">
      <c r="A996" s="806" t="s">
        <v>319</v>
      </c>
      <c r="B996" s="812" t="s">
        <v>1031</v>
      </c>
      <c r="C996" s="838"/>
      <c r="D996" s="777"/>
      <c r="E996" s="806" t="s">
        <v>4006</v>
      </c>
      <c r="F996" s="806"/>
      <c r="G996" s="777"/>
      <c r="H996" s="777" t="s">
        <v>4007</v>
      </c>
      <c r="I996" s="777" t="s">
        <v>4008</v>
      </c>
      <c r="J996" s="777" t="s">
        <v>4008</v>
      </c>
      <c r="K996" s="777" t="s">
        <v>104</v>
      </c>
      <c r="L996" s="777"/>
      <c r="M996" s="777"/>
      <c r="N996" s="785">
        <v>100</v>
      </c>
      <c r="O996" s="777">
        <v>230000000</v>
      </c>
      <c r="P996" s="777" t="s">
        <v>953</v>
      </c>
      <c r="Q996" s="777" t="s">
        <v>2156</v>
      </c>
      <c r="R996" s="777" t="s">
        <v>110</v>
      </c>
      <c r="S996" s="839">
        <v>230000000</v>
      </c>
      <c r="T996" s="798" t="s">
        <v>958</v>
      </c>
      <c r="U996" s="777"/>
      <c r="V996" s="777"/>
      <c r="W996" s="777"/>
      <c r="X996" s="777" t="s">
        <v>436</v>
      </c>
      <c r="Y996" s="777"/>
      <c r="Z996" s="777"/>
      <c r="AA996" s="785">
        <v>0</v>
      </c>
      <c r="AB996" s="785">
        <v>100</v>
      </c>
      <c r="AC996" s="785">
        <v>0</v>
      </c>
      <c r="AD996" s="777"/>
      <c r="AE996" s="777" t="s">
        <v>115</v>
      </c>
      <c r="AF996" s="810"/>
      <c r="AG996" s="810"/>
      <c r="AH996" s="802">
        <v>4080000</v>
      </c>
      <c r="AI996" s="802">
        <v>4569600</v>
      </c>
      <c r="AJ996" s="810"/>
      <c r="AK996" s="810"/>
      <c r="AL996" s="810"/>
      <c r="AM996" s="777" t="s">
        <v>116</v>
      </c>
      <c r="AN996" s="806" t="s">
        <v>4009</v>
      </c>
      <c r="AO996" s="806" t="s">
        <v>4010</v>
      </c>
      <c r="AP996" s="777"/>
      <c r="AQ996" s="777"/>
      <c r="AR996" s="777"/>
      <c r="AS996" s="777"/>
      <c r="AT996" s="777"/>
      <c r="AU996" s="777"/>
      <c r="AV996" s="777"/>
      <c r="AW996" s="777"/>
      <c r="AX996" s="777"/>
      <c r="AY996" s="777"/>
      <c r="AZ996" s="777"/>
      <c r="BA996" s="77"/>
      <c r="BB996" s="345"/>
      <c r="BC996" s="345"/>
      <c r="BD996" s="346"/>
      <c r="BE996" s="345"/>
      <c r="BF996" s="345"/>
      <c r="BG996" s="345"/>
      <c r="BH996" s="345"/>
      <c r="BI996" s="345"/>
      <c r="BJ996" s="345"/>
      <c r="BK996" s="345"/>
      <c r="BL996" s="345"/>
      <c r="BM996" s="345"/>
      <c r="BN996" s="345"/>
      <c r="BO996" s="345"/>
      <c r="BP996" s="345"/>
      <c r="BQ996" s="345"/>
      <c r="BR996" s="345"/>
      <c r="BS996" s="345"/>
      <c r="BT996" s="345"/>
      <c r="BU996" s="345"/>
      <c r="BV996" s="345"/>
      <c r="BW996" s="345"/>
      <c r="BX996" s="345"/>
      <c r="BY996" s="345"/>
      <c r="BZ996" s="345"/>
      <c r="CA996" s="345"/>
      <c r="CB996" s="345"/>
      <c r="CC996" s="345"/>
      <c r="CD996" s="345"/>
      <c r="CE996" s="345"/>
      <c r="CF996" s="345"/>
      <c r="CG996" s="345"/>
      <c r="CH996" s="345"/>
      <c r="CI996" s="345"/>
      <c r="CJ996" s="345"/>
      <c r="CK996" s="345"/>
      <c r="CL996" s="345"/>
      <c r="CM996" s="345"/>
      <c r="CN996" s="345"/>
      <c r="CO996" s="345"/>
      <c r="CP996" s="345"/>
      <c r="CQ996" s="345"/>
      <c r="CR996" s="345"/>
      <c r="CS996" s="345"/>
      <c r="CT996" s="345"/>
      <c r="CU996" s="345"/>
      <c r="CV996" s="345"/>
      <c r="CW996" s="345"/>
      <c r="CX996" s="345"/>
      <c r="CY996" s="345"/>
      <c r="CZ996" s="345"/>
      <c r="DA996" s="345"/>
      <c r="DB996" s="345"/>
      <c r="DC996" s="345"/>
      <c r="DD996" s="345"/>
      <c r="DE996" s="345"/>
      <c r="DF996" s="345"/>
      <c r="DG996" s="345"/>
      <c r="DH996" s="345"/>
      <c r="DI996" s="345"/>
      <c r="DJ996" s="345"/>
      <c r="DK996" s="345"/>
      <c r="DL996" s="345"/>
      <c r="DM996" s="345"/>
      <c r="DN996" s="345"/>
      <c r="DO996" s="345"/>
      <c r="DP996" s="345"/>
      <c r="DQ996" s="345"/>
      <c r="DR996" s="345"/>
      <c r="DS996" s="345"/>
      <c r="DT996" s="345"/>
      <c r="DU996" s="345"/>
      <c r="DV996" s="345"/>
      <c r="DW996" s="345"/>
      <c r="DX996" s="345"/>
      <c r="DY996" s="345"/>
      <c r="DZ996" s="345"/>
      <c r="EA996" s="345"/>
      <c r="EB996" s="345"/>
      <c r="EC996" s="345"/>
      <c r="ED996" s="345"/>
      <c r="EE996" s="345"/>
      <c r="EF996" s="345"/>
      <c r="EG996" s="345"/>
      <c r="EH996" s="345"/>
      <c r="EI996" s="345"/>
      <c r="EJ996" s="345"/>
      <c r="EK996" s="345"/>
      <c r="EL996" s="345"/>
      <c r="EM996" s="345"/>
      <c r="EN996" s="345"/>
      <c r="EO996" s="345"/>
      <c r="EP996" s="345"/>
      <c r="EQ996" s="345"/>
      <c r="ER996" s="345"/>
      <c r="ES996" s="345"/>
      <c r="ET996" s="345"/>
      <c r="EU996" s="345"/>
      <c r="EV996" s="345"/>
      <c r="EW996" s="345"/>
      <c r="EX996" s="345"/>
      <c r="EY996" s="345"/>
      <c r="EZ996" s="345"/>
      <c r="FA996" s="345"/>
      <c r="FB996" s="345"/>
      <c r="FC996" s="345"/>
      <c r="FD996" s="345"/>
      <c r="FE996" s="345"/>
      <c r="FF996" s="345"/>
      <c r="FG996" s="345"/>
      <c r="FH996" s="345"/>
      <c r="FI996" s="345"/>
      <c r="FJ996" s="345"/>
      <c r="FK996" s="345"/>
      <c r="FL996" s="345"/>
      <c r="FM996" s="345"/>
      <c r="FN996" s="345"/>
      <c r="FO996" s="345"/>
      <c r="FP996" s="345"/>
      <c r="FQ996" s="345"/>
      <c r="FR996" s="345"/>
      <c r="FS996" s="345"/>
      <c r="FT996" s="345"/>
      <c r="FU996" s="345"/>
      <c r="FV996" s="345"/>
      <c r="FW996" s="345"/>
      <c r="FX996" s="345"/>
      <c r="FY996" s="345"/>
      <c r="FZ996" s="345"/>
      <c r="GA996" s="345"/>
      <c r="GB996" s="345"/>
      <c r="GC996" s="345"/>
      <c r="GD996" s="345"/>
      <c r="GE996" s="345"/>
      <c r="GF996" s="345"/>
      <c r="GG996" s="345"/>
      <c r="GH996" s="345"/>
      <c r="GI996" s="345"/>
      <c r="GJ996" s="345"/>
      <c r="GK996" s="345"/>
      <c r="GL996" s="345"/>
      <c r="GM996" s="345"/>
      <c r="GN996" s="345"/>
      <c r="GO996" s="345"/>
      <c r="GP996" s="345"/>
      <c r="GQ996" s="345"/>
      <c r="GR996" s="345"/>
      <c r="GS996" s="345"/>
      <c r="GT996" s="345"/>
      <c r="GU996" s="345"/>
      <c r="GV996" s="345"/>
      <c r="GW996" s="345"/>
      <c r="GX996" s="345"/>
      <c r="GY996" s="345"/>
      <c r="GZ996" s="345"/>
      <c r="HA996" s="345"/>
      <c r="HB996" s="345"/>
      <c r="HC996" s="345"/>
      <c r="HD996" s="345"/>
      <c r="HE996" s="345"/>
      <c r="HF996" s="345"/>
      <c r="HG996" s="345"/>
      <c r="HH996" s="345"/>
      <c r="HI996" s="345"/>
      <c r="HJ996" s="345"/>
      <c r="HK996" s="345"/>
      <c r="HL996" s="345"/>
      <c r="HM996" s="345"/>
      <c r="HN996" s="345"/>
      <c r="HO996" s="345"/>
      <c r="HP996" s="345"/>
      <c r="HQ996" s="345"/>
      <c r="HR996" s="345"/>
      <c r="HS996" s="345"/>
      <c r="HT996" s="345"/>
      <c r="HU996" s="345"/>
      <c r="HV996" s="345"/>
      <c r="HW996" s="345"/>
      <c r="HX996" s="345"/>
      <c r="HY996" s="345"/>
      <c r="HZ996" s="345"/>
      <c r="IA996" s="345"/>
      <c r="IB996" s="345"/>
      <c r="IC996" s="345"/>
      <c r="ID996" s="345"/>
      <c r="IE996" s="345"/>
    </row>
    <row r="997" spans="1:257" s="329" customFormat="1" ht="13.15" customHeight="1">
      <c r="A997" s="820" t="s">
        <v>319</v>
      </c>
      <c r="B997" s="812" t="s">
        <v>1031</v>
      </c>
      <c r="C997" s="820"/>
      <c r="D997" s="821"/>
      <c r="E997" s="823" t="s">
        <v>4011</v>
      </c>
      <c r="F997" s="823"/>
      <c r="G997" s="820"/>
      <c r="H997" s="840" t="s">
        <v>4012</v>
      </c>
      <c r="I997" s="841" t="s">
        <v>4013</v>
      </c>
      <c r="J997" s="841" t="s">
        <v>4013</v>
      </c>
      <c r="K997" s="824" t="s">
        <v>104</v>
      </c>
      <c r="L997" s="824"/>
      <c r="M997" s="825"/>
      <c r="N997" s="826">
        <v>100</v>
      </c>
      <c r="O997" s="812">
        <v>230000000</v>
      </c>
      <c r="P997" s="827" t="s">
        <v>953</v>
      </c>
      <c r="Q997" s="819" t="s">
        <v>1094</v>
      </c>
      <c r="R997" s="812" t="s">
        <v>110</v>
      </c>
      <c r="S997" s="842">
        <v>230000000</v>
      </c>
      <c r="T997" s="823" t="s">
        <v>999</v>
      </c>
      <c r="U997" s="825"/>
      <c r="V997" s="819"/>
      <c r="W997" s="825"/>
      <c r="X997" s="843" t="s">
        <v>436</v>
      </c>
      <c r="Y997" s="819"/>
      <c r="Z997" s="819"/>
      <c r="AA997" s="826">
        <v>0</v>
      </c>
      <c r="AB997" s="826">
        <v>100</v>
      </c>
      <c r="AC997" s="826">
        <v>0</v>
      </c>
      <c r="AD997" s="831"/>
      <c r="AE997" s="819" t="s">
        <v>115</v>
      </c>
      <c r="AF997" s="832"/>
      <c r="AG997" s="832"/>
      <c r="AH997" s="834">
        <v>4091401.05</v>
      </c>
      <c r="AI997" s="834">
        <v>4582369.176</v>
      </c>
      <c r="AJ997" s="831"/>
      <c r="AK997" s="834"/>
      <c r="AL997" s="834"/>
      <c r="AM997" s="812" t="s">
        <v>116</v>
      </c>
      <c r="AN997" s="812" t="s">
        <v>4014</v>
      </c>
      <c r="AO997" s="812" t="s">
        <v>4015</v>
      </c>
      <c r="AP997" s="844"/>
      <c r="AQ997" s="836"/>
      <c r="AR997" s="836"/>
      <c r="AS997" s="835"/>
      <c r="AT997" s="836"/>
      <c r="AU997" s="836"/>
      <c r="AV997" s="835"/>
      <c r="AW997" s="836"/>
      <c r="AX997" s="836"/>
      <c r="AY997" s="845"/>
      <c r="AZ997" s="845"/>
      <c r="BA997" s="441"/>
    </row>
    <row r="998" spans="1:257" ht="12.95" customHeight="1">
      <c r="A998" s="777" t="s">
        <v>1090</v>
      </c>
      <c r="B998" s="812" t="s">
        <v>1031</v>
      </c>
      <c r="C998" s="839"/>
      <c r="D998" s="777"/>
      <c r="E998" s="821" t="s">
        <v>4016</v>
      </c>
      <c r="F998" s="821"/>
      <c r="G998" s="846"/>
      <c r="H998" s="847" t="s">
        <v>4017</v>
      </c>
      <c r="I998" s="847" t="s">
        <v>4018</v>
      </c>
      <c r="J998" s="847" t="s">
        <v>4019</v>
      </c>
      <c r="K998" s="848" t="s">
        <v>150</v>
      </c>
      <c r="L998" s="777"/>
      <c r="M998" s="777"/>
      <c r="N998" s="808" t="s">
        <v>285</v>
      </c>
      <c r="O998" s="849">
        <v>230000000</v>
      </c>
      <c r="P998" s="850" t="s">
        <v>953</v>
      </c>
      <c r="Q998" s="808" t="s">
        <v>109</v>
      </c>
      <c r="R998" s="851" t="s">
        <v>110</v>
      </c>
      <c r="S998" s="839">
        <v>230000000</v>
      </c>
      <c r="T998" s="852" t="s">
        <v>958</v>
      </c>
      <c r="U998" s="777"/>
      <c r="V998" s="777"/>
      <c r="W998" s="777"/>
      <c r="X998" s="777" t="s">
        <v>436</v>
      </c>
      <c r="Y998" s="777"/>
      <c r="Z998" s="777"/>
      <c r="AA998" s="808" t="s">
        <v>106</v>
      </c>
      <c r="AB998" s="808" t="s">
        <v>316</v>
      </c>
      <c r="AC998" s="808" t="s">
        <v>106</v>
      </c>
      <c r="AD998" s="777"/>
      <c r="AE998" s="806" t="s">
        <v>115</v>
      </c>
      <c r="AF998" s="777"/>
      <c r="AG998" s="777"/>
      <c r="AH998" s="853">
        <v>377427200</v>
      </c>
      <c r="AI998" s="854">
        <f t="shared" ref="AI998" si="62">AH998*1.12</f>
        <v>422718464.00000006</v>
      </c>
      <c r="AJ998" s="855"/>
      <c r="AK998" s="855"/>
      <c r="AL998" s="855"/>
      <c r="AM998" s="856" t="s">
        <v>116</v>
      </c>
      <c r="AN998" s="857" t="s">
        <v>4020</v>
      </c>
      <c r="AO998" s="812" t="s">
        <v>1099</v>
      </c>
      <c r="AP998" s="777"/>
      <c r="AQ998" s="777"/>
      <c r="AR998" s="777"/>
      <c r="AS998" s="777"/>
      <c r="AT998" s="777"/>
      <c r="AU998" s="777"/>
      <c r="AV998" s="777"/>
      <c r="AW998" s="777"/>
      <c r="AX998" s="777"/>
      <c r="AY998" s="822" t="s">
        <v>3920</v>
      </c>
      <c r="AZ998" s="858" t="s">
        <v>4021</v>
      </c>
      <c r="BA998" s="86"/>
      <c r="BB998" s="86"/>
      <c r="BC998" s="86"/>
      <c r="BD998" s="86"/>
      <c r="BE998" s="86"/>
      <c r="BF998" s="86"/>
      <c r="BG998" s="86"/>
      <c r="BH998" s="86"/>
      <c r="BI998" s="86"/>
      <c r="BJ998" s="86"/>
      <c r="BK998" s="86"/>
      <c r="BL998" s="86"/>
      <c r="BM998" s="86"/>
      <c r="BN998" s="86"/>
      <c r="BO998" s="86"/>
      <c r="BP998" s="86"/>
      <c r="BQ998" s="86"/>
      <c r="BR998" s="86"/>
      <c r="BS998" s="86"/>
      <c r="BT998" s="86"/>
      <c r="BU998" s="86"/>
      <c r="BV998" s="86"/>
      <c r="BW998" s="86"/>
      <c r="BX998" s="86"/>
      <c r="BY998" s="86"/>
      <c r="BZ998" s="86"/>
      <c r="CA998" s="86"/>
      <c r="CB998" s="86"/>
      <c r="CC998" s="86"/>
      <c r="CD998" s="86"/>
      <c r="CE998" s="86"/>
      <c r="CF998" s="86"/>
      <c r="CG998" s="86"/>
      <c r="CH998" s="86"/>
      <c r="CI998" s="86"/>
      <c r="CJ998" s="86"/>
      <c r="CK998" s="86"/>
      <c r="CL998" s="86"/>
      <c r="CM998" s="86"/>
      <c r="CN998" s="86"/>
      <c r="CO998" s="86"/>
      <c r="CP998" s="86"/>
      <c r="CQ998" s="86"/>
      <c r="CR998" s="86"/>
      <c r="CS998" s="86"/>
      <c r="CT998" s="86"/>
      <c r="CU998" s="86"/>
      <c r="CV998" s="86"/>
      <c r="CW998" s="86"/>
      <c r="CX998" s="86"/>
      <c r="CY998" s="86"/>
      <c r="CZ998" s="86"/>
      <c r="DA998" s="86"/>
      <c r="DB998" s="86"/>
      <c r="DC998" s="86"/>
      <c r="DD998" s="86"/>
      <c r="DE998" s="86"/>
      <c r="DF998" s="86"/>
      <c r="DG998" s="86"/>
      <c r="DH998" s="86"/>
      <c r="DI998" s="86"/>
      <c r="DJ998" s="86"/>
      <c r="DK998" s="86"/>
      <c r="DL998" s="86"/>
      <c r="DM998" s="86"/>
      <c r="DN998" s="86"/>
      <c r="DO998" s="86"/>
      <c r="DP998" s="86"/>
      <c r="DQ998" s="86"/>
      <c r="DR998" s="86"/>
      <c r="DS998" s="86"/>
      <c r="DT998" s="86"/>
      <c r="DU998" s="86"/>
      <c r="DV998" s="86"/>
      <c r="DW998" s="86"/>
      <c r="DX998" s="86"/>
      <c r="DY998" s="86"/>
      <c r="DZ998" s="86"/>
      <c r="EA998" s="86"/>
      <c r="EB998" s="86"/>
      <c r="EC998" s="86"/>
      <c r="ED998" s="86"/>
      <c r="EE998" s="86"/>
      <c r="EF998" s="86"/>
      <c r="EG998" s="86"/>
      <c r="EH998" s="86"/>
      <c r="EI998" s="86"/>
      <c r="EJ998" s="86"/>
      <c r="EK998" s="86"/>
      <c r="EL998" s="86"/>
      <c r="EM998" s="86"/>
      <c r="EN998" s="86"/>
      <c r="EO998" s="86"/>
      <c r="EP998" s="86"/>
      <c r="EQ998" s="86"/>
      <c r="ER998" s="86"/>
      <c r="ES998" s="86"/>
      <c r="ET998" s="86"/>
      <c r="EU998" s="86"/>
      <c r="EV998" s="86"/>
      <c r="EW998" s="86"/>
      <c r="EX998" s="86"/>
      <c r="EY998" s="86"/>
      <c r="EZ998" s="86"/>
      <c r="FA998" s="86"/>
      <c r="FB998" s="86"/>
      <c r="FC998" s="86"/>
      <c r="FD998" s="86"/>
      <c r="FE998" s="86"/>
      <c r="FF998" s="86"/>
      <c r="FG998" s="86"/>
      <c r="FH998" s="86"/>
      <c r="FI998" s="86"/>
      <c r="FJ998" s="86"/>
      <c r="FK998" s="86"/>
      <c r="FL998" s="86"/>
      <c r="FM998" s="86"/>
      <c r="FN998" s="86"/>
      <c r="FO998" s="86"/>
      <c r="FP998" s="86"/>
      <c r="FQ998" s="86"/>
      <c r="FR998" s="86"/>
      <c r="FS998" s="86"/>
      <c r="FT998" s="86"/>
      <c r="FU998" s="86"/>
      <c r="FV998" s="86"/>
      <c r="FW998" s="86"/>
      <c r="FX998" s="86"/>
      <c r="FY998" s="86"/>
      <c r="FZ998" s="86"/>
      <c r="GA998" s="86"/>
      <c r="GB998" s="86"/>
      <c r="GC998" s="86"/>
      <c r="GD998" s="86"/>
      <c r="GE998" s="86"/>
      <c r="GF998" s="86"/>
      <c r="GG998" s="86"/>
      <c r="GH998" s="86"/>
      <c r="GI998" s="86"/>
      <c r="GJ998" s="86"/>
      <c r="GK998" s="86"/>
      <c r="GL998" s="86"/>
      <c r="GM998" s="86"/>
      <c r="GN998" s="86"/>
      <c r="GO998" s="86"/>
      <c r="GP998" s="86"/>
      <c r="GQ998" s="86"/>
      <c r="GR998" s="86"/>
      <c r="GS998" s="86"/>
      <c r="GT998" s="86"/>
      <c r="GU998" s="86"/>
      <c r="GV998" s="86"/>
      <c r="GW998" s="86"/>
      <c r="GX998" s="86"/>
      <c r="GY998" s="86"/>
      <c r="GZ998" s="86"/>
      <c r="HA998" s="86"/>
      <c r="HB998" s="86"/>
      <c r="HC998" s="86"/>
      <c r="HD998" s="86"/>
      <c r="HE998" s="86"/>
      <c r="HF998" s="86"/>
      <c r="HG998" s="86"/>
      <c r="HH998" s="86"/>
      <c r="HI998" s="86"/>
      <c r="HJ998" s="86"/>
      <c r="HK998" s="86"/>
      <c r="HL998" s="86"/>
      <c r="HM998" s="86"/>
      <c r="HN998" s="86"/>
      <c r="HO998" s="86"/>
      <c r="HP998" s="86"/>
      <c r="HQ998" s="86"/>
      <c r="HR998" s="86"/>
      <c r="HS998" s="86"/>
      <c r="HT998" s="86"/>
      <c r="HU998" s="86"/>
      <c r="HV998" s="86"/>
      <c r="HW998" s="86"/>
      <c r="HX998" s="86"/>
      <c r="HY998" s="86"/>
      <c r="HZ998" s="86"/>
      <c r="IA998" s="86"/>
      <c r="IB998" s="86"/>
      <c r="IC998" s="86"/>
      <c r="ID998" s="86"/>
      <c r="IE998" s="86"/>
      <c r="IF998" s="86"/>
      <c r="IG998" s="86"/>
      <c r="IH998" s="86"/>
      <c r="II998" s="86"/>
      <c r="IJ998" s="86"/>
      <c r="IK998" s="86"/>
      <c r="IL998" s="86"/>
      <c r="IM998" s="86"/>
      <c r="IN998" s="86"/>
      <c r="IO998" s="86"/>
      <c r="IP998" s="86"/>
      <c r="IQ998" s="86"/>
      <c r="IR998" s="86"/>
      <c r="IS998" s="86"/>
      <c r="IT998" s="86"/>
      <c r="IU998" s="86"/>
      <c r="IV998" s="86"/>
    </row>
    <row r="999" spans="1:257" s="442" customFormat="1" ht="12.95" customHeight="1">
      <c r="A999" s="77"/>
      <c r="B999" s="87"/>
      <c r="C999" s="187"/>
      <c r="D999" s="77"/>
      <c r="E999" s="77"/>
      <c r="F999" s="228"/>
      <c r="G999" s="38"/>
      <c r="H999" s="234"/>
      <c r="I999" s="42"/>
      <c r="J999" s="188"/>
      <c r="K999" s="189"/>
      <c r="L999" s="77"/>
      <c r="M999" s="77"/>
      <c r="N999" s="81"/>
      <c r="O999" s="77"/>
      <c r="P999" s="77"/>
      <c r="Q999" s="81"/>
      <c r="R999" s="81"/>
      <c r="S999" s="36"/>
      <c r="T999" s="186"/>
      <c r="U999" s="77"/>
      <c r="V999" s="77"/>
      <c r="W999" s="77"/>
      <c r="X999" s="77"/>
      <c r="Y999" s="77"/>
      <c r="Z999" s="77"/>
      <c r="AA999" s="81"/>
      <c r="AB999" s="81"/>
      <c r="AC999" s="81"/>
      <c r="AD999" s="77"/>
      <c r="AE999" s="182"/>
      <c r="AF999" s="77"/>
      <c r="AG999" s="77"/>
      <c r="AH999" s="82"/>
      <c r="AI999" s="162"/>
      <c r="AJ999" s="89"/>
      <c r="AK999" s="89"/>
      <c r="AL999" s="89"/>
      <c r="AM999" s="85"/>
      <c r="AN999" s="36"/>
      <c r="AO999" s="101"/>
      <c r="AP999" s="77"/>
      <c r="AQ999" s="77"/>
      <c r="AR999" s="77"/>
      <c r="AS999" s="77"/>
      <c r="AT999" s="77"/>
      <c r="AU999" s="77"/>
      <c r="AV999" s="77"/>
      <c r="AW999" s="77"/>
      <c r="AX999" s="77"/>
      <c r="AY999" s="77"/>
      <c r="AZ999" s="181"/>
      <c r="BA999" s="86"/>
      <c r="BB999" s="86"/>
      <c r="BC999" s="50">
        <v>887</v>
      </c>
      <c r="BD999" s="86"/>
      <c r="BE999" s="86"/>
      <c r="BF999" s="86"/>
      <c r="BG999" s="86"/>
      <c r="BH999" s="86"/>
      <c r="BI999" s="86"/>
      <c r="BJ999" s="86"/>
      <c r="BK999" s="86"/>
      <c r="BL999" s="86"/>
      <c r="BM999" s="86"/>
      <c r="BN999" s="86"/>
      <c r="BO999" s="86"/>
      <c r="BP999" s="86"/>
      <c r="BQ999" s="86"/>
      <c r="BR999" s="86"/>
      <c r="BS999" s="86"/>
      <c r="BT999" s="86"/>
      <c r="BU999" s="86"/>
      <c r="BV999" s="86"/>
      <c r="BW999" s="86"/>
      <c r="BX999" s="86"/>
      <c r="BY999" s="86"/>
      <c r="BZ999" s="86"/>
      <c r="CA999" s="86"/>
      <c r="CB999" s="86"/>
      <c r="CC999" s="86"/>
      <c r="CD999" s="86"/>
      <c r="CE999" s="86"/>
      <c r="CF999" s="86"/>
      <c r="CG999" s="86"/>
      <c r="CH999" s="86"/>
      <c r="CI999" s="86"/>
      <c r="CJ999" s="86"/>
      <c r="CK999" s="86"/>
      <c r="CL999" s="86"/>
      <c r="CM999" s="86"/>
      <c r="CN999" s="86"/>
      <c r="CO999" s="86"/>
      <c r="CP999" s="86"/>
      <c r="CQ999" s="86"/>
      <c r="CR999" s="86"/>
      <c r="CS999" s="86"/>
      <c r="CT999" s="86"/>
      <c r="CU999" s="86"/>
      <c r="CV999" s="86"/>
      <c r="CW999" s="86"/>
      <c r="CX999" s="86"/>
      <c r="CY999" s="86"/>
      <c r="CZ999" s="86"/>
      <c r="DA999" s="86"/>
      <c r="DB999" s="86"/>
      <c r="DC999" s="86"/>
      <c r="DD999" s="86"/>
      <c r="DE999" s="86"/>
      <c r="DF999" s="86"/>
      <c r="DG999" s="86"/>
      <c r="DH999" s="86"/>
      <c r="DI999" s="86"/>
      <c r="DJ999" s="86"/>
      <c r="DK999" s="86"/>
      <c r="DL999" s="86"/>
      <c r="DM999" s="86"/>
      <c r="DN999" s="86"/>
      <c r="DO999" s="86"/>
      <c r="DP999" s="86"/>
      <c r="DQ999" s="86"/>
      <c r="DR999" s="86"/>
      <c r="DS999" s="86"/>
      <c r="DT999" s="86"/>
      <c r="DU999" s="86"/>
      <c r="DV999" s="86"/>
      <c r="DW999" s="86"/>
      <c r="DX999" s="86"/>
      <c r="DY999" s="86"/>
      <c r="DZ999" s="86"/>
      <c r="EA999" s="86"/>
      <c r="EB999" s="86"/>
      <c r="EC999" s="86"/>
      <c r="ED999" s="86"/>
      <c r="EE999" s="86"/>
      <c r="EF999" s="86"/>
      <c r="EG999" s="86"/>
      <c r="EH999" s="86"/>
      <c r="EI999" s="86"/>
      <c r="EJ999" s="86"/>
      <c r="EK999" s="86"/>
      <c r="EL999" s="86"/>
      <c r="EM999" s="86"/>
      <c r="EN999" s="86"/>
      <c r="EO999" s="86"/>
      <c r="EP999" s="86"/>
      <c r="EQ999" s="86"/>
      <c r="ER999" s="86"/>
      <c r="ES999" s="86"/>
      <c r="ET999" s="86"/>
      <c r="EU999" s="86"/>
      <c r="EV999" s="86"/>
      <c r="EW999" s="86"/>
      <c r="EX999" s="86"/>
      <c r="EY999" s="86"/>
      <c r="EZ999" s="86"/>
      <c r="FA999" s="86"/>
      <c r="FB999" s="86"/>
      <c r="FC999" s="86"/>
      <c r="FD999" s="86"/>
      <c r="FE999" s="86"/>
      <c r="FF999" s="86"/>
      <c r="FG999" s="86"/>
      <c r="FH999" s="86"/>
      <c r="FI999" s="86"/>
      <c r="FJ999" s="86"/>
      <c r="FK999" s="86"/>
      <c r="FL999" s="86"/>
      <c r="FM999" s="86"/>
      <c r="FN999" s="86"/>
      <c r="FO999" s="86"/>
      <c r="FP999" s="86"/>
      <c r="FQ999" s="86"/>
      <c r="FR999" s="86"/>
      <c r="FS999" s="86"/>
      <c r="FT999" s="86"/>
      <c r="FU999" s="86"/>
      <c r="FV999" s="86"/>
      <c r="FW999" s="86"/>
      <c r="FX999" s="86"/>
      <c r="FY999" s="86"/>
      <c r="FZ999" s="86"/>
      <c r="GA999" s="86"/>
      <c r="GB999" s="86"/>
      <c r="GC999" s="86"/>
      <c r="GD999" s="86"/>
      <c r="GE999" s="86"/>
      <c r="GF999" s="86"/>
      <c r="GG999" s="86"/>
      <c r="GH999" s="86"/>
      <c r="GI999" s="86"/>
      <c r="GJ999" s="86"/>
      <c r="GK999" s="86"/>
      <c r="GL999" s="86"/>
      <c r="GM999" s="86"/>
      <c r="GN999" s="86"/>
      <c r="GO999" s="86"/>
      <c r="GP999" s="86"/>
      <c r="GQ999" s="86"/>
      <c r="GR999" s="86"/>
      <c r="GS999" s="86"/>
      <c r="GT999" s="86"/>
      <c r="GU999" s="86"/>
      <c r="GV999" s="86"/>
      <c r="GW999" s="86"/>
      <c r="GX999" s="86"/>
      <c r="GY999" s="86"/>
      <c r="GZ999" s="86"/>
      <c r="HA999" s="86"/>
      <c r="HB999" s="86"/>
      <c r="HC999" s="86"/>
      <c r="HD999" s="86"/>
      <c r="HE999" s="86"/>
      <c r="HF999" s="86"/>
      <c r="HG999" s="86"/>
      <c r="HH999" s="86"/>
      <c r="HI999" s="86"/>
      <c r="HJ999" s="86"/>
      <c r="HK999" s="86"/>
      <c r="HL999" s="86"/>
      <c r="HM999" s="86"/>
      <c r="HN999" s="86"/>
      <c r="HO999" s="86"/>
      <c r="HP999" s="86"/>
      <c r="HQ999" s="86"/>
      <c r="HR999" s="86"/>
      <c r="HS999" s="86"/>
      <c r="HT999" s="86"/>
      <c r="HU999" s="86"/>
      <c r="HV999" s="86"/>
      <c r="HW999" s="86"/>
      <c r="HX999" s="86"/>
      <c r="HY999" s="86"/>
      <c r="HZ999" s="86"/>
      <c r="IA999" s="86"/>
      <c r="IB999" s="86"/>
      <c r="IC999" s="86"/>
      <c r="ID999" s="86"/>
      <c r="IE999" s="86"/>
      <c r="IF999" s="86"/>
      <c r="IG999" s="86"/>
      <c r="IH999" s="86"/>
      <c r="II999" s="86"/>
      <c r="IJ999" s="86"/>
      <c r="IK999" s="86"/>
      <c r="IL999" s="86"/>
      <c r="IM999" s="86"/>
      <c r="IN999" s="86"/>
      <c r="IO999" s="86"/>
      <c r="IP999" s="86"/>
      <c r="IQ999" s="86"/>
      <c r="IR999" s="86"/>
      <c r="IS999" s="86"/>
      <c r="IT999" s="86"/>
      <c r="IU999" s="86"/>
      <c r="IV999" s="86"/>
      <c r="IW999" s="1"/>
    </row>
    <row r="1000" spans="1:257" ht="12.95" customHeight="1">
      <c r="A1000" s="287"/>
      <c r="B1000" s="190"/>
      <c r="C1000" s="190"/>
      <c r="D1000" s="190"/>
      <c r="E1000" s="190"/>
      <c r="F1000" s="190"/>
      <c r="G1000" s="190"/>
      <c r="H1000" s="233"/>
      <c r="I1000" s="190"/>
      <c r="J1000" s="190"/>
      <c r="K1000" s="191"/>
      <c r="L1000" s="190"/>
      <c r="M1000" s="190"/>
      <c r="N1000" s="191"/>
      <c r="O1000" s="190"/>
      <c r="P1000" s="190"/>
      <c r="Q1000" s="191"/>
      <c r="R1000" s="191"/>
      <c r="S1000" s="190"/>
      <c r="T1000" s="192"/>
      <c r="U1000" s="190"/>
      <c r="V1000" s="190"/>
      <c r="W1000" s="190"/>
      <c r="X1000" s="190"/>
      <c r="Y1000" s="190"/>
      <c r="Z1000" s="190"/>
      <c r="AA1000" s="191"/>
      <c r="AB1000" s="191"/>
      <c r="AC1000" s="191"/>
      <c r="AD1000" s="190"/>
      <c r="AE1000" s="190"/>
      <c r="AF1000" s="190"/>
      <c r="AG1000" s="190"/>
      <c r="AH1000" s="193">
        <f>AH9+AH803+AH889</f>
        <v>42169424135.247482</v>
      </c>
      <c r="AI1000" s="193">
        <f t="shared" ref="AI1000:AL1000" si="63">AI9+AI803+AI889</f>
        <v>39492937372.446396</v>
      </c>
      <c r="AJ1000" s="193"/>
      <c r="AK1000" s="193">
        <f t="shared" si="63"/>
        <v>135000000</v>
      </c>
      <c r="AL1000" s="193">
        <f t="shared" si="63"/>
        <v>135000000</v>
      </c>
      <c r="AM1000" s="190"/>
      <c r="AN1000" s="190"/>
      <c r="AO1000" s="194"/>
      <c r="AP1000" s="190"/>
      <c r="AQ1000" s="190"/>
      <c r="AR1000" s="190"/>
      <c r="AS1000" s="190"/>
      <c r="AT1000" s="190"/>
      <c r="AU1000" s="190"/>
      <c r="AV1000" s="190"/>
      <c r="AW1000" s="190"/>
      <c r="AX1000" s="190"/>
      <c r="AY1000" s="190"/>
      <c r="AZ1000" s="200"/>
      <c r="BA1000" s="200"/>
      <c r="BB1000" s="200"/>
      <c r="BC1000" s="200"/>
      <c r="BD1000" s="200"/>
      <c r="BE1000" s="200"/>
      <c r="BF1000" s="200"/>
      <c r="BG1000" s="200"/>
      <c r="BH1000" s="200"/>
      <c r="BI1000" s="200"/>
      <c r="BJ1000" s="200"/>
      <c r="BK1000" s="200"/>
      <c r="BL1000" s="200"/>
      <c r="BM1000" s="200"/>
      <c r="BN1000" s="200"/>
      <c r="BO1000" s="200"/>
      <c r="BP1000" s="200"/>
      <c r="BQ1000" s="200"/>
      <c r="BR1000" s="200"/>
      <c r="BS1000" s="200"/>
      <c r="BT1000" s="200"/>
      <c r="BU1000" s="200"/>
      <c r="BV1000" s="200"/>
      <c r="BW1000" s="200"/>
      <c r="BX1000" s="200"/>
      <c r="BY1000" s="200"/>
      <c r="BZ1000" s="200"/>
      <c r="CA1000" s="200"/>
      <c r="CB1000" s="200"/>
      <c r="CC1000" s="200"/>
      <c r="CD1000" s="200"/>
      <c r="CE1000" s="200"/>
      <c r="CF1000" s="200"/>
      <c r="CG1000" s="200"/>
      <c r="CH1000" s="200"/>
      <c r="CI1000" s="200"/>
      <c r="CJ1000" s="200"/>
      <c r="CK1000" s="200"/>
      <c r="CL1000" s="200"/>
      <c r="CM1000" s="200"/>
      <c r="CN1000" s="200"/>
      <c r="CO1000" s="200"/>
      <c r="CP1000" s="200"/>
      <c r="CQ1000" s="200"/>
      <c r="CR1000" s="200"/>
      <c r="CS1000" s="200"/>
      <c r="CT1000" s="200"/>
      <c r="CU1000" s="200"/>
      <c r="CV1000" s="200"/>
      <c r="CW1000" s="200"/>
      <c r="CX1000" s="200"/>
      <c r="CY1000" s="200"/>
      <c r="CZ1000" s="200"/>
      <c r="DA1000" s="200"/>
      <c r="DB1000" s="200"/>
      <c r="DC1000" s="200"/>
      <c r="DD1000" s="200"/>
      <c r="DE1000" s="200"/>
      <c r="DF1000" s="200"/>
      <c r="DG1000" s="200"/>
      <c r="DH1000" s="200"/>
      <c r="DI1000" s="200"/>
      <c r="DJ1000" s="200"/>
      <c r="DK1000" s="200"/>
      <c r="DL1000" s="200"/>
      <c r="DM1000" s="200"/>
      <c r="DN1000" s="200"/>
      <c r="DO1000" s="200"/>
      <c r="DP1000" s="200"/>
      <c r="DQ1000" s="200"/>
      <c r="DR1000" s="200"/>
      <c r="DS1000" s="200"/>
      <c r="DT1000" s="200"/>
      <c r="DU1000" s="200"/>
      <c r="DV1000" s="200"/>
      <c r="DW1000" s="200"/>
      <c r="DX1000" s="200"/>
      <c r="DY1000" s="200"/>
      <c r="DZ1000" s="200"/>
      <c r="EA1000" s="200"/>
      <c r="EB1000" s="200"/>
      <c r="EC1000" s="200"/>
      <c r="ED1000" s="200"/>
      <c r="EE1000" s="200"/>
      <c r="EF1000" s="200"/>
      <c r="EG1000" s="200"/>
      <c r="EH1000" s="200"/>
      <c r="EI1000" s="200"/>
      <c r="EJ1000" s="200"/>
      <c r="EK1000" s="200"/>
      <c r="EL1000" s="200"/>
      <c r="EM1000" s="200"/>
      <c r="EN1000" s="200"/>
      <c r="EO1000" s="200"/>
      <c r="EP1000" s="200"/>
      <c r="EQ1000" s="200"/>
      <c r="ER1000" s="200"/>
      <c r="ES1000" s="200"/>
      <c r="ET1000" s="200"/>
      <c r="EU1000" s="200"/>
      <c r="EV1000" s="200"/>
      <c r="EW1000" s="200"/>
      <c r="EX1000" s="200"/>
      <c r="EY1000" s="200"/>
      <c r="EZ1000" s="200"/>
      <c r="FA1000" s="200"/>
      <c r="FB1000" s="200"/>
      <c r="FC1000" s="200"/>
      <c r="FD1000" s="200"/>
      <c r="FE1000" s="200"/>
      <c r="FF1000" s="200"/>
      <c r="FG1000" s="200"/>
      <c r="FH1000" s="200"/>
      <c r="FI1000" s="200"/>
      <c r="FJ1000" s="200"/>
      <c r="FK1000" s="200"/>
      <c r="FL1000" s="200"/>
      <c r="FM1000" s="200"/>
      <c r="FN1000" s="200"/>
      <c r="FO1000" s="200"/>
      <c r="FP1000" s="200"/>
      <c r="FQ1000" s="200"/>
      <c r="FR1000" s="200"/>
      <c r="FS1000" s="200"/>
      <c r="FT1000" s="200"/>
      <c r="FU1000" s="200"/>
      <c r="FV1000" s="200"/>
      <c r="FW1000" s="200"/>
      <c r="FX1000" s="200"/>
      <c r="FY1000" s="200"/>
      <c r="FZ1000" s="200"/>
      <c r="GA1000" s="200"/>
      <c r="GB1000" s="200"/>
      <c r="GC1000" s="200"/>
      <c r="GD1000" s="200"/>
      <c r="GE1000" s="200"/>
      <c r="GF1000" s="200"/>
      <c r="GG1000" s="200"/>
      <c r="GH1000" s="200"/>
      <c r="GI1000" s="200"/>
      <c r="GJ1000" s="200"/>
      <c r="GK1000" s="200"/>
      <c r="GL1000" s="200"/>
      <c r="GM1000" s="200"/>
      <c r="GN1000" s="200"/>
      <c r="GO1000" s="200"/>
      <c r="GP1000" s="200"/>
      <c r="GQ1000" s="200"/>
      <c r="GR1000" s="200"/>
      <c r="GS1000" s="200"/>
      <c r="GT1000" s="200"/>
      <c r="GU1000" s="200"/>
      <c r="GV1000" s="200"/>
      <c r="GW1000" s="200"/>
      <c r="GX1000" s="200"/>
      <c r="GY1000" s="200"/>
      <c r="GZ1000" s="200"/>
      <c r="HA1000" s="200"/>
      <c r="HB1000" s="200"/>
      <c r="HC1000" s="200"/>
      <c r="HD1000" s="200"/>
      <c r="HE1000" s="200"/>
      <c r="HF1000" s="200"/>
      <c r="HG1000" s="200"/>
      <c r="HH1000" s="200"/>
      <c r="HI1000" s="200"/>
      <c r="HJ1000" s="200"/>
      <c r="HK1000" s="200"/>
      <c r="HL1000" s="200"/>
      <c r="HM1000" s="200"/>
      <c r="HN1000" s="200"/>
      <c r="HO1000" s="200"/>
      <c r="HP1000" s="200"/>
      <c r="HQ1000" s="200"/>
      <c r="HR1000" s="200"/>
      <c r="HS1000" s="200"/>
      <c r="HT1000" s="200"/>
      <c r="HU1000" s="200"/>
      <c r="HV1000" s="200"/>
      <c r="HW1000" s="200"/>
      <c r="HX1000" s="200"/>
      <c r="HY1000" s="200"/>
      <c r="HZ1000" s="200"/>
      <c r="IA1000" s="200"/>
      <c r="IB1000" s="200"/>
      <c r="IC1000" s="200"/>
      <c r="ID1000" s="200"/>
      <c r="IE1000" s="200"/>
      <c r="IF1000" s="200"/>
      <c r="IG1000" s="200"/>
      <c r="IH1000" s="200"/>
      <c r="II1000" s="200"/>
      <c r="IJ1000" s="200"/>
      <c r="IK1000" s="200"/>
      <c r="IL1000" s="200"/>
      <c r="IM1000" s="200"/>
      <c r="IN1000" s="200"/>
      <c r="IO1000" s="200"/>
      <c r="IP1000" s="200"/>
      <c r="IQ1000" s="200"/>
      <c r="IR1000" s="200"/>
      <c r="IS1000" s="200"/>
      <c r="IT1000" s="200"/>
      <c r="IU1000" s="200"/>
      <c r="IV1000" s="200"/>
    </row>
    <row r="1001" spans="1:257" ht="12.95" customHeight="1">
      <c r="A1001" s="315"/>
      <c r="B1001" s="140"/>
      <c r="C1001" s="124"/>
      <c r="D1001" s="124"/>
      <c r="E1001" s="124"/>
      <c r="F1001" s="124"/>
      <c r="G1001" s="483"/>
      <c r="H1001" s="500"/>
      <c r="I1001" s="516"/>
      <c r="J1001" s="124"/>
      <c r="K1001" s="125"/>
      <c r="L1001" s="124"/>
      <c r="M1001" s="124"/>
      <c r="N1001" s="125"/>
      <c r="O1001" s="124"/>
      <c r="P1001" s="124"/>
      <c r="Q1001" s="125"/>
      <c r="R1001" s="125"/>
      <c r="S1001" s="124"/>
      <c r="T1001" s="309"/>
      <c r="U1001" s="124"/>
      <c r="V1001" s="124"/>
      <c r="W1001" s="124"/>
      <c r="X1001" s="124"/>
      <c r="Y1001" s="124"/>
      <c r="Z1001" s="124"/>
      <c r="AA1001" s="125"/>
      <c r="AB1001" s="125"/>
      <c r="AC1001" s="125"/>
      <c r="AD1001" s="124"/>
      <c r="AE1001" s="124"/>
      <c r="AF1001" s="124"/>
      <c r="AG1001" s="124"/>
      <c r="AH1001" s="314"/>
      <c r="AI1001" s="314"/>
      <c r="AJ1001" s="124"/>
      <c r="AK1001" s="124"/>
      <c r="AL1001" s="124"/>
      <c r="AM1001" s="124"/>
      <c r="AN1001" s="124"/>
      <c r="AO1001" s="141"/>
      <c r="AP1001" s="124"/>
      <c r="AQ1001" s="124"/>
      <c r="AR1001" s="124"/>
      <c r="AS1001" s="124"/>
      <c r="AT1001" s="124"/>
      <c r="AU1001" s="124"/>
      <c r="AV1001" s="124"/>
      <c r="AW1001" s="124"/>
      <c r="AX1001" s="124"/>
      <c r="AY1001" s="124"/>
    </row>
  </sheetData>
  <protectedRanges>
    <protectedRange sqref="I117" name="Диапазон3_27_1_2_1_1_1_2_93_1_1" securityDescriptor="O:WDG:WDD:(A;;CC;;;S-1-5-21-1281035640-548247933-376692995-11259)(A;;CC;;;S-1-5-21-1281035640-548247933-376692995-11258)(A;;CC;;;S-1-5-21-1281035640-548247933-376692995-5864)"/>
    <protectedRange sqref="T748:T749" name="Диапазон3_19_1_1_1_1_1_1_2_2_1" securityDescriptor="O:WDG:WDD:(A;;CC;;;S-1-5-21-1281035640-548247933-376692995-11259)(A;;CC;;;S-1-5-21-1281035640-548247933-376692995-11258)(A;;CC;;;S-1-5-21-1281035640-548247933-376692995-5864)"/>
    <protectedRange sqref="T739:T743 T750:T751" name="Диапазон3_19_1_1_1_1_1_1_4_1_2_1" securityDescriptor="O:WDG:WDD:(A;;CC;;;S-1-5-21-1281035640-548247933-376692995-11259)(A;;CC;;;S-1-5-21-1281035640-548247933-376692995-11258)(A;;CC;;;S-1-5-21-1281035640-548247933-376692995-5864)"/>
    <protectedRange sqref="T744:T747" name="Диапазон3_19_1_1_1_1_1_1_1_1_2_1_1" securityDescriptor="O:WDG:WDD:(A;;CC;;;S-1-5-21-1281035640-548247933-376692995-11259)(A;;CC;;;S-1-5-21-1281035640-548247933-376692995-11258)(A;;CC;;;S-1-5-21-1281035640-548247933-376692995-5864)"/>
    <protectedRange sqref="T736:T737" name="Диапазон3_19_1_1_1_1_1_1_9_1_1_1" securityDescriptor="O:WDG:WDD:(A;;CC;;;S-1-5-21-1281035640-548247933-376692995-11259)(A;;CC;;;S-1-5-21-1281035640-548247933-376692995-11258)(A;;CC;;;S-1-5-21-1281035640-548247933-376692995-5864)"/>
    <protectedRange sqref="T738" name="Диапазон3_19_1_1_1_1_1_1_5_1_1_1" securityDescriptor="O:WDG:WDD:(A;;CC;;;S-1-5-21-1281035640-548247933-376692995-11259)(A;;CC;;;S-1-5-21-1281035640-548247933-376692995-11258)(A;;CC;;;S-1-5-21-1281035640-548247933-376692995-5864)"/>
    <protectedRange sqref="J759" name="Диапазон3_27_1_2_2_1_1_17_6_2_2_1_1_2" securityDescriptor="O:WDG:WDD:(A;;CC;;;S-1-5-21-1281035640-548247933-376692995-11259)(A;;CC;;;S-1-5-21-1281035640-548247933-376692995-11258)(A;;CC;;;S-1-5-21-1281035640-548247933-376692995-5864)"/>
    <protectedRange sqref="J806" name="Диапазон3_27_1_2_2_1_1_17_6_2_2_1_1_1_1" securityDescriptor="O:WDG:WDD:(A;;CC;;;S-1-5-21-1281035640-548247933-376692995-11259)(A;;CC;;;S-1-5-21-1281035640-548247933-376692995-11258)(A;;CC;;;S-1-5-21-1281035640-548247933-376692995-5864)"/>
    <protectedRange sqref="T752" name="Диапазон3_19_1_1_1_1_1_1_4_1_2_1_1" securityDescriptor="O:WDG:WDD:(A;;CC;;;S-1-5-21-1281035640-548247933-376692995-11259)(A;;CC;;;S-1-5-21-1281035640-548247933-376692995-11258)(A;;CC;;;S-1-5-21-1281035640-548247933-376692995-5864)"/>
    <protectedRange sqref="T753" name="Диапазон3_19_1_1_1_1_1_1_4_1_2_1_2" securityDescriptor="O:WDG:WDD:(A;;CC;;;S-1-5-21-1281035640-548247933-376692995-11259)(A;;CC;;;S-1-5-21-1281035640-548247933-376692995-11258)(A;;CC;;;S-1-5-21-1281035640-548247933-376692995-5864)"/>
    <protectedRange sqref="T982" name="Диапазон3_19_1_1_1_1_1_1_4_1_2_1_1_1" securityDescriptor="O:WDG:WDD:(A;;CC;;;S-1-5-21-1281035640-548247933-376692995-11259)(A;;CC;;;S-1-5-21-1281035640-548247933-376692995-11258)(A;;CC;;;S-1-5-21-1281035640-548247933-376692995-5864)"/>
    <protectedRange sqref="T983" name="Диапазон3_19_1_1_1_1_1_1_5_1_1_1_1" securityDescriptor="O:WDG:WDD:(A;;CC;;;S-1-5-21-1281035640-548247933-376692995-11259)(A;;CC;;;S-1-5-21-1281035640-548247933-376692995-11258)(A;;CC;;;S-1-5-21-1281035640-548247933-376692995-5864)"/>
    <protectedRange sqref="T984" name="Диапазон3_19_1_1_1_1_1_1_9_1_1_1_1" securityDescriptor="O:WDG:WDD:(A;;CC;;;S-1-5-21-1281035640-548247933-376692995-11259)(A;;CC;;;S-1-5-21-1281035640-548247933-376692995-11258)(A;;CC;;;S-1-5-21-1281035640-548247933-376692995-5864)"/>
    <protectedRange sqref="T986" name="Диапазон3_19_1_1_1_1_1_1_4_1_2_1_3" securityDescriptor="O:WDG:WDD:(A;;CC;;;S-1-5-21-1281035640-548247933-376692995-11259)(A;;CC;;;S-1-5-21-1281035640-548247933-376692995-11258)(A;;CC;;;S-1-5-21-1281035640-548247933-376692995-5864)"/>
    <protectedRange sqref="T987" name="Диапазон3_19_1_1_1_1_1_1_4_1_2_1_2_1" securityDescriptor="O:WDG:WDD:(A;;CC;;;S-1-5-21-1281035640-548247933-376692995-11259)(A;;CC;;;S-1-5-21-1281035640-548247933-376692995-11258)(A;;CC;;;S-1-5-21-1281035640-548247933-376692995-5864)"/>
    <protectedRange sqref="T985" name="Диапазон3_19_1_1_1_1_1_1_4_1_2_1_2_1_1" securityDescriptor="O:WDG:WDD:(A;;CC;;;S-1-5-21-1281035640-548247933-376692995-11259)(A;;CC;;;S-1-5-21-1281035640-548247933-376692995-11258)(A;;CC;;;S-1-5-21-1281035640-548247933-376692995-5864)"/>
    <protectedRange sqref="AP994 AP999" name="Диапазон3_27_1_2_1_1_1_2_96_1_1_1_1_1_3_1" securityDescriptor="O:WDG:WDD:(A;;CC;;;S-1-5-21-1281035640-548247933-376692995-11259)(A;;CC;;;S-1-5-21-1281035640-548247933-376692995-11258)(A;;CC;;;S-1-5-21-1281035640-548247933-376692995-5864)"/>
  </protectedRanges>
  <autoFilter ref="A9:IW1001">
    <sortState ref="A10:IX985">
      <sortCondition ref="BC9:BC985"/>
    </sortState>
  </autoFilter>
  <mergeCells count="26">
    <mergeCell ref="AE5:AE7"/>
    <mergeCell ref="AF5:AI5"/>
    <mergeCell ref="AJ5:AL5"/>
    <mergeCell ref="AD5:AD7"/>
    <mergeCell ref="M5:M7"/>
    <mergeCell ref="N5:N7"/>
    <mergeCell ref="O5:O7"/>
    <mergeCell ref="P5:P7"/>
    <mergeCell ref="Q5:Q7"/>
    <mergeCell ref="R5:R7"/>
    <mergeCell ref="S5:S7"/>
    <mergeCell ref="T5:T7"/>
    <mergeCell ref="U5:U7"/>
    <mergeCell ref="V5:Z5"/>
    <mergeCell ref="AA5:AC5"/>
    <mergeCell ref="L5:L7"/>
    <mergeCell ref="A5:A7"/>
    <mergeCell ref="H5:H7"/>
    <mergeCell ref="I5:I7"/>
    <mergeCell ref="J5:J7"/>
    <mergeCell ref="K5:K7"/>
    <mergeCell ref="B5:B7"/>
    <mergeCell ref="C5:C7"/>
    <mergeCell ref="D5:D7"/>
    <mergeCell ref="F5:F7"/>
    <mergeCell ref="E5:E7"/>
  </mergeCells>
  <conditionalFormatting sqref="C132">
    <cfRule type="duplicateValues" dxfId="67" priority="101"/>
  </conditionalFormatting>
  <conditionalFormatting sqref="D754">
    <cfRule type="duplicateValues" dxfId="66" priority="91"/>
  </conditionalFormatting>
  <conditionalFormatting sqref="AQ827">
    <cfRule type="duplicateValues" dxfId="65" priority="72"/>
    <cfRule type="duplicateValues" dxfId="64" priority="73"/>
  </conditionalFormatting>
  <conditionalFormatting sqref="AQ827">
    <cfRule type="duplicateValues" dxfId="63" priority="71"/>
  </conditionalFormatting>
  <conditionalFormatting sqref="D757">
    <cfRule type="duplicateValues" dxfId="62" priority="62"/>
  </conditionalFormatting>
  <conditionalFormatting sqref="C757">
    <cfRule type="duplicateValues" dxfId="61" priority="64"/>
  </conditionalFormatting>
  <conditionalFormatting sqref="G805">
    <cfRule type="duplicateValues" dxfId="60" priority="97" stopIfTrue="1"/>
  </conditionalFormatting>
  <conditionalFormatting sqref="D1002:D1048576 D908:D910 D804:D835 D1:D5 D8:D372 D726:D764">
    <cfRule type="duplicateValues" dxfId="59" priority="30"/>
  </conditionalFormatting>
  <conditionalFormatting sqref="G765:G768">
    <cfRule type="duplicateValues" dxfId="58" priority="28" stopIfTrue="1"/>
  </conditionalFormatting>
  <conditionalFormatting sqref="D978">
    <cfRule type="duplicateValues" dxfId="57" priority="27"/>
  </conditionalFormatting>
  <conditionalFormatting sqref="AQ979">
    <cfRule type="duplicateValues" dxfId="56" priority="25"/>
    <cfRule type="duplicateValues" dxfId="55" priority="26"/>
  </conditionalFormatting>
  <conditionalFormatting sqref="AQ979">
    <cfRule type="duplicateValues" dxfId="54" priority="24"/>
  </conditionalFormatting>
  <conditionalFormatting sqref="D980">
    <cfRule type="duplicateValues" dxfId="53" priority="23"/>
  </conditionalFormatting>
  <conditionalFormatting sqref="D981">
    <cfRule type="duplicateValues" dxfId="52" priority="22"/>
  </conditionalFormatting>
  <conditionalFormatting sqref="D982">
    <cfRule type="duplicateValues" dxfId="51" priority="21"/>
  </conditionalFormatting>
  <conditionalFormatting sqref="D983">
    <cfRule type="duplicateValues" dxfId="50" priority="20"/>
  </conditionalFormatting>
  <conditionalFormatting sqref="D984">
    <cfRule type="duplicateValues" dxfId="49" priority="19"/>
  </conditionalFormatting>
  <conditionalFormatting sqref="D985">
    <cfRule type="duplicateValues" dxfId="48" priority="18"/>
  </conditionalFormatting>
  <conditionalFormatting sqref="D986">
    <cfRule type="duplicateValues" dxfId="47" priority="17"/>
  </conditionalFormatting>
  <conditionalFormatting sqref="D987">
    <cfRule type="duplicateValues" dxfId="46" priority="16"/>
  </conditionalFormatting>
  <conditionalFormatting sqref="G991:G993">
    <cfRule type="duplicateValues" dxfId="45" priority="13" stopIfTrue="1"/>
  </conditionalFormatting>
  <conditionalFormatting sqref="G991:G993">
    <cfRule type="duplicateValues" dxfId="44" priority="12"/>
  </conditionalFormatting>
  <conditionalFormatting sqref="G994 G999">
    <cfRule type="duplicateValues" dxfId="43" priority="14" stopIfTrue="1"/>
  </conditionalFormatting>
  <conditionalFormatting sqref="G994 G999">
    <cfRule type="duplicateValues" dxfId="42" priority="15"/>
  </conditionalFormatting>
  <conditionalFormatting sqref="AQ1001">
    <cfRule type="duplicateValues" dxfId="41" priority="10"/>
    <cfRule type="duplicateValues" dxfId="40" priority="11"/>
  </conditionalFormatting>
  <conditionalFormatting sqref="AQ1001">
    <cfRule type="duplicateValues" dxfId="39" priority="9"/>
  </conditionalFormatting>
  <conditionalFormatting sqref="D1001">
    <cfRule type="duplicateValues" dxfId="38" priority="8"/>
  </conditionalFormatting>
  <conditionalFormatting sqref="E728">
    <cfRule type="duplicateValues" dxfId="37" priority="104" stopIfTrue="1"/>
  </conditionalFormatting>
  <conditionalFormatting sqref="E809">
    <cfRule type="duplicateValues" dxfId="36" priority="105" stopIfTrue="1"/>
  </conditionalFormatting>
  <conditionalFormatting sqref="E810:E811">
    <cfRule type="duplicateValues" dxfId="35" priority="106" stopIfTrue="1"/>
  </conditionalFormatting>
  <conditionalFormatting sqref="E815">
    <cfRule type="duplicateValues" dxfId="34" priority="107" stopIfTrue="1"/>
  </conditionalFormatting>
  <conditionalFormatting sqref="E816">
    <cfRule type="duplicateValues" dxfId="33" priority="108" stopIfTrue="1"/>
  </conditionalFormatting>
  <conditionalFormatting sqref="E817">
    <cfRule type="duplicateValues" dxfId="32" priority="109" stopIfTrue="1"/>
  </conditionalFormatting>
  <conditionalFormatting sqref="E822:E824">
    <cfRule type="duplicateValues" dxfId="31" priority="111" stopIfTrue="1"/>
  </conditionalFormatting>
  <conditionalFormatting sqref="E825">
    <cfRule type="duplicateValues" dxfId="30" priority="112" stopIfTrue="1"/>
  </conditionalFormatting>
  <conditionalFormatting sqref="E818:E821">
    <cfRule type="duplicateValues" dxfId="29" priority="113" stopIfTrue="1"/>
  </conditionalFormatting>
  <conditionalFormatting sqref="E828">
    <cfRule type="duplicateValues" dxfId="28" priority="115" stopIfTrue="1"/>
  </conditionalFormatting>
  <conditionalFormatting sqref="E814">
    <cfRule type="duplicateValues" dxfId="27" priority="116" stopIfTrue="1"/>
  </conditionalFormatting>
  <conditionalFormatting sqref="E758">
    <cfRule type="duplicateValues" dxfId="26" priority="117" stopIfTrue="1"/>
  </conditionalFormatting>
  <conditionalFormatting sqref="E830">
    <cfRule type="duplicateValues" dxfId="25" priority="118" stopIfTrue="1"/>
  </conditionalFormatting>
  <conditionalFormatting sqref="E831">
    <cfRule type="duplicateValues" dxfId="24" priority="119" stopIfTrue="1"/>
  </conditionalFormatting>
  <conditionalFormatting sqref="E832:E835 E908">
    <cfRule type="duplicateValues" dxfId="23" priority="120" stopIfTrue="1"/>
  </conditionalFormatting>
  <conditionalFormatting sqref="E812:E813">
    <cfRule type="duplicateValues" dxfId="22" priority="124" stopIfTrue="1"/>
  </conditionalFormatting>
  <conditionalFormatting sqref="E764 E729:E751 E808 E804:E805">
    <cfRule type="duplicateValues" dxfId="21" priority="126" stopIfTrue="1"/>
  </conditionalFormatting>
  <conditionalFormatting sqref="E829">
    <cfRule type="duplicateValues" dxfId="20" priority="130" stopIfTrue="1"/>
  </conditionalFormatting>
  <conditionalFormatting sqref="E759">
    <cfRule type="duplicateValues" dxfId="19" priority="131" stopIfTrue="1"/>
  </conditionalFormatting>
  <conditionalFormatting sqref="E760:E761">
    <cfRule type="duplicateValues" dxfId="18" priority="133" stopIfTrue="1"/>
  </conditionalFormatting>
  <conditionalFormatting sqref="E763">
    <cfRule type="duplicateValues" dxfId="17" priority="134" stopIfTrue="1"/>
  </conditionalFormatting>
  <conditionalFormatting sqref="E762">
    <cfRule type="duplicateValues" dxfId="16" priority="135" stopIfTrue="1"/>
  </conditionalFormatting>
  <conditionalFormatting sqref="E806">
    <cfRule type="duplicateValues" dxfId="15" priority="136" stopIfTrue="1"/>
  </conditionalFormatting>
  <conditionalFormatting sqref="E807">
    <cfRule type="duplicateValues" dxfId="14" priority="137" stopIfTrue="1"/>
  </conditionalFormatting>
  <conditionalFormatting sqref="E752">
    <cfRule type="duplicateValues" dxfId="13" priority="138" stopIfTrue="1"/>
  </conditionalFormatting>
  <conditionalFormatting sqref="E753">
    <cfRule type="duplicateValues" dxfId="12" priority="139" stopIfTrue="1"/>
  </conditionalFormatting>
  <conditionalFormatting sqref="E2:E5 E8">
    <cfRule type="duplicateValues" dxfId="11" priority="140" stopIfTrue="1"/>
  </conditionalFormatting>
  <conditionalFormatting sqref="E765:E768">
    <cfRule type="duplicateValues" dxfId="10" priority="142" stopIfTrue="1"/>
  </conditionalFormatting>
  <conditionalFormatting sqref="E1:E792 E801:E883 E888:E994 E999:E1048576">
    <cfRule type="duplicateValues" dxfId="9" priority="7"/>
  </conditionalFormatting>
  <conditionalFormatting sqref="G995">
    <cfRule type="duplicateValues" dxfId="8" priority="6" stopIfTrue="1"/>
  </conditionalFormatting>
  <conditionalFormatting sqref="G995">
    <cfRule type="duplicateValues" dxfId="7" priority="5"/>
  </conditionalFormatting>
  <conditionalFormatting sqref="G997">
    <cfRule type="duplicateValues" dxfId="6" priority="3" stopIfTrue="1"/>
  </conditionalFormatting>
  <conditionalFormatting sqref="G997">
    <cfRule type="duplicateValues" dxfId="5" priority="4"/>
  </conditionalFormatting>
  <conditionalFormatting sqref="D996">
    <cfRule type="duplicateValues" dxfId="4" priority="2"/>
  </conditionalFormatting>
  <conditionalFormatting sqref="D998">
    <cfRule type="duplicateValues" dxfId="3" priority="1"/>
  </conditionalFormatting>
  <dataValidations count="15">
    <dataValidation type="list" allowBlank="1" showInputMessage="1" showErrorMessage="1" sqref="X35:X50 X65:X81 V764 V804 V980">
      <formula1>Тип_дней</formula1>
    </dataValidation>
    <dataValidation type="list" allowBlank="1" showInputMessage="1" showErrorMessage="1" sqref="AE35:AE50 AE65:AE81 AC764 AC804 AC980">
      <formula1>ЕИ</formula1>
    </dataValidation>
    <dataValidation type="list" allowBlank="1" showInputMessage="1" showErrorMessage="1" sqref="V35:V50 V65:V81 T764 T804 T980">
      <formula1>Инкотермс</formula1>
    </dataValidation>
    <dataValidation type="textLength" operator="equal" allowBlank="1" showInputMessage="1" showErrorMessage="1" error="БИН должен содержать 12 символов" sqref="AO35:AO50 AO65:AO81 AN108 AL764 AL804 ANV911:ANW974 ADZ911:AEA974 UD911:UE974 KH911:KI974 WWT911:WWU974 WMX911:WMY974 WDB911:WDC974 VTF911:VTG974 VJJ911:VJK974 UZN911:UZO974 UPR911:UPS974 UFV911:UFW974 TVZ911:TWA974 TMD911:TME974 TCH911:TCI974 SSL911:SSM974 SIP911:SIQ974 RYT911:RYU974 ROX911:ROY974 RFB911:RFC974 QVF911:QVG974 QLJ911:QLK974 QBN911:QBO974 PRR911:PRS974 PHV911:PHW974 OXZ911:OYA974 OOD911:OOE974 OEH911:OEI974 NUL911:NUM974 NKP911:NKQ974 NAT911:NAU974 MQX911:MQY974 MHB911:MHC974 LXF911:LXG974 LNJ911:LNK974 LDN911:LDO974 KTR911:KTS974 KJV911:KJW974 JZZ911:KAA974 JQD911:JQE974 JGH911:JGI974 IWL911:IWM974 IMP911:IMQ974 ICT911:ICU974 HSX911:HSY974 HJB911:HJC974 GZF911:GZG974 GPJ911:GPK974 GFN911:GFO974 FVR911:FVS974 FLV911:FLW974 FBZ911:FCA974 ESD911:ESE974 EIH911:EII974 DYL911:DYM974 DOP911:DOQ974 DET911:DEU974 CUX911:CUY974 CLB911:CLC974 CBF911:CBG974 BRJ911:BRK974 BHN911:BHO974 AXR911:AXS974 AL980 ANV793:ANW800 ADZ793:AEA800 UD793:UE800 KH793:KI800 WWT793:WWU800 WMX793:WMY800 WDB793:WDC800 VTF793:VTG800 VJJ793:VJK800 UZN793:UZO800 UPR793:UPS800 UFV793:UFW800 TVZ793:TWA800 TMD793:TME800 TCH793:TCI800 SSL793:SSM800 SIP793:SIQ800 RYT793:RYU800 ROX793:ROY800 RFB793:RFC800 QVF793:QVG800 QLJ793:QLK800 QBN793:QBO800 PRR793:PRS800 PHV793:PHW800 OXZ793:OYA800 OOD793:OOE800 OEH793:OEI800 NUL793:NUM800 NKP793:NKQ800 NAT793:NAU800 MQX793:MQY800 MHB793:MHC800 LXF793:LXG800 LNJ793:LNK800 LDN793:LDO800 KTR793:KTS800 KJV793:KJW800 JZZ793:KAA800 JQD793:JQE800 JGH793:JGI800 IWL793:IWM800 IMP793:IMQ800 ICT793:ICU800 HSX793:HSY800 HJB793:HJC800 GZF793:GZG800 GPJ793:GPK800 GFN793:GFO800 FVR793:FVS800 FLV793:FLW800 FBZ793:FCA800 ESD793:ESE800 EIH793:EII800 DYL793:DYM800 DOP793:DOQ800 DET793:DEU800 CUX793:CUY800 CLB793:CLC800 CBF793:CBG800 BRJ793:BRK800 BHN793:BHO800 AXR793:AXS800">
      <formula1>12</formula1>
    </dataValidation>
    <dataValidation type="list" allowBlank="1" showInputMessage="1" showErrorMessage="1" sqref="M35:M50 M53 M65:M81 M93 M99:M100 M116">
      <formula1>основания150</formula1>
    </dataValidation>
    <dataValidation type="list" allowBlank="1" showInputMessage="1" showErrorMessage="1" sqref="M758:M763 L769 JH769 TD769 ACZ769 AMV769 AWR769 BGN769 BQJ769 CAF769 CKB769 CTX769 DDT769 DNP769 DXL769 EHH769 ERD769 FAZ769 FKV769 FUR769 GEN769 GOJ769 GYF769 HIB769 HRX769 IBT769 ILP769 IVL769 JFH769 JPD769 JYZ769 KIV769 KSR769 LCN769 LMJ769 LWF769 MGB769 MPX769 MZT769 NJP769 NTL769 ODH769 OND769 OWZ769 PGV769 PQR769 QAN769 QKJ769 QUF769 REB769 RNX769 RXT769 SHP769 SRL769 TBH769 TLD769 TUZ769 UEV769 UOR769 UYN769 VIJ769 VSF769 WCB769 WLX769 WVT769 L765 JH765 TD765 ACZ765 AMV765 AWR765 BGN765 BQJ765 CAF765 CKB765 CTX765 DDT765 DNP765 DXL765 EHH765 ERD765 FAZ765 FKV765 FUR765 GEN765 GOJ765 GYF765 HIB765 HRX765 IBT765 ILP765 IVL765 JFH765 JPD765 JYZ765 KIV765 KSR765 LCN765 LMJ765 LWF765 MGB765 MPX765 MZT765 NJP765 NTL765 ODH765 OND765 OWZ765 PGV765 PQR765 QAN765 QKJ765 QUF765 REB765 RNX765 RXT765 SHP765 SRL765 TBH765 TLD765 TUZ765 UEV765 UOR765 UYN765 VIJ765 VSF765 WCB765 WLX765 WVT765 L771:L775 JH771:JH775 TD771:TD775 ACZ771:ACZ775 AMV771:AMV775 AWR771:AWR775 BGN771:BGN775 BQJ771:BQJ775 CAF771:CAF775 CKB771:CKB775 CTX771:CTX775 DDT771:DDT775 DNP771:DNP775 DXL771:DXL775 EHH771:EHH775 ERD771:ERD775 FAZ771:FAZ775 FKV771:FKV775 FUR771:FUR775 GEN771:GEN775 GOJ771:GOJ775 GYF771:GYF775 HIB771:HIB775 HRX771:HRX775 IBT771:IBT775 ILP771:ILP775 IVL771:IVL775 JFH771:JFH775 JPD771:JPD775 JYZ771:JYZ775 KIV771:KIV775 KSR771:KSR775 LCN771:LCN775 LMJ771:LMJ775 LWF771:LWF775 MGB771:MGB775 MPX771:MPX775 MZT771:MZT775 NJP771:NJP775 NTL771:NTL775 ODH771:ODH775 OND771:OND775 OWZ771:OWZ775 PGV771:PGV775 PQR771:PQR775 QAN771:QAN775 QKJ771:QKJ775 QUF771:QUF775 REB771:REB775 RNX771:RNX775 RXT771:RXT775 SHP771:SHP775 SRL771:SRL775 TBH771:TBH775 TLD771:TLD775 TUZ771:TUZ775 UEV771:UEV775 UOR771:UOR775 UYN771:UYN775 VIJ771:VIJ775 VSF771:VSF775 WCB771:WCB775 WLX771:WLX775 WVT771:WVT775 M978">
      <formula1>осн</formula1>
    </dataValidation>
    <dataValidation type="list" allowBlank="1" showInputMessage="1" showErrorMessage="1" sqref="L99:L100 L35:L41 L43:L50 L65:L71 L73:L80 K758:K763 J769:K769 JF769:JG769 TB769:TC769 ACX769:ACY769 AMT769:AMU769 AWP769:AWQ769 BGL769:BGM769 BQH769:BQI769 CAD769:CAE769 CJZ769:CKA769 CTV769:CTW769 DDR769:DDS769 DNN769:DNO769 DXJ769:DXK769 EHF769:EHG769 ERB769:ERC769 FAX769:FAY769 FKT769:FKU769 FUP769:FUQ769 GEL769:GEM769 GOH769:GOI769 GYD769:GYE769 HHZ769:HIA769 HRV769:HRW769 IBR769:IBS769 ILN769:ILO769 IVJ769:IVK769 JFF769:JFG769 JPB769:JPC769 JYX769:JYY769 KIT769:KIU769 KSP769:KSQ769 LCL769:LCM769 LMH769:LMI769 LWD769:LWE769 MFZ769:MGA769 MPV769:MPW769 MZR769:MZS769 NJN769:NJO769 NTJ769:NTK769 ODF769:ODG769 ONB769:ONC769 OWX769:OWY769 PGT769:PGU769 PQP769:PQQ769 QAL769:QAM769 QKH769:QKI769 QUD769:QUE769 RDZ769:REA769 RNV769:RNW769 RXR769:RXS769 SHN769:SHO769 SRJ769:SRK769 TBF769:TBG769 TLB769:TLC769 TUX769:TUY769 UET769:UEU769 UOP769:UOQ769 UYL769:UYM769 VIH769:VII769 VSD769:VSE769 WBZ769:WCA769 WLV769:WLW769 WVR769:WVS769 K765 JG765 TC765 ACY765 AMU765 AWQ765 BGM765 BQI765 CAE765 CKA765 CTW765 DDS765 DNO765 DXK765 EHG765 ERC765 FAY765 FKU765 FUQ765 GEM765 GOI765 GYE765 HIA765 HRW765 IBS765 ILO765 IVK765 JFG765 JPC765 JYY765 KIU765 KSQ765 LCM765 LMI765 LWE765 MGA765 MPW765 MZS765 NJO765 NTK765 ODG765 ONC765 OWY765 PGU765 PQQ765 QAM765 QKI765 QUE765 REA765 RNW765 RXS765 SHO765 SRK765 TBG765 TLC765 TUY765 UEU765 UOQ765 UYM765 VII765 VSE765 WCA765 WLW765 WVS765 K771:K775 JG771:JG775 TC771:TC775 ACY771:ACY775 AMU771:AMU775 AWQ771:AWQ775 BGM771:BGM775 BQI771:BQI775 CAE771:CAE775 CKA771:CKA775 CTW771:CTW775 DDS771:DDS775 DNO771:DNO775 DXK771:DXK775 EHG771:EHG775 ERC771:ERC775 FAY771:FAY775 FKU771:FKU775 FUQ771:FUQ775 GEM771:GEM775 GOI771:GOI775 GYE771:GYE775 HIA771:HIA775 HRW771:HRW775 IBS771:IBS775 ILO771:ILO775 IVK771:IVK775 JFG771:JFG775 JPC771:JPC775 JYY771:JYY775 KIU771:KIU775 KSQ771:KSQ775 LCM771:LCM775 LMI771:LMI775 LWE771:LWE775 MGA771:MGA775 MPW771:MPW775 MZS771:MZS775 NJO771:NJO775 NTK771:NTK775 ODG771:ODG775 ONC771:ONC775 OWY771:OWY775 PGU771:PGU775 PQQ771:PQQ775 QAM771:QAM775 QKI771:QKI775 QUE771:QUE775 REA771:REA775 RNW771:RNW775 RXS771:RXS775 SHO771:SHO775 SRK771:SRK775 TBG771:TBG775 TLC771:TLC775 TUY771:TUY775 UEU771:UEU775 UOQ771:UOQ775 UYM771:UYM775 VII771:VII775 VSE771:VSE775 WCA771:WCA775 WLW771:WLW775 WVS771:WVS775 K978">
      <formula1>Способ_закупок</formula1>
    </dataValidation>
    <dataValidation type="list" allowBlank="1" showInputMessage="1" showErrorMessage="1" sqref="N99:N100 N38:N50 N65:N81 M736:M753 L764 L804 WCC911:WCC974 WVU911:WVU974 VSG911:VSG974 VIK911:VIK974 UYO911:UYO974 UOS911:UOS974 UEW911:UEW974 TVA911:TVA974 TLE911:TLE974 TBI911:TBI974 SRM911:SRM974 SHQ911:SHQ974 RXU911:RXU974 RNY911:RNY974 REC911:REC974 QUG911:QUG974 QKK911:QKK974 QAO911:QAO974 PQS911:PQS974 PGW911:PGW974 OXA911:OXA974 ONE911:ONE974 ODI911:ODI974 NTM911:NTM974 NJQ911:NJQ974 MZU911:MZU974 MPY911:MPY974 MGC911:MGC974 LWG911:LWG974 LMK911:LMK974 LCO911:LCO974 KSS911:KSS974 KIW911:KIW974 JZA911:JZA974 JPE911:JPE974 JFI911:JFI974 IVM911:IVM974 ILQ911:ILQ974 IBU911:IBU974 HRY911:HRY974 HIC911:HIC974 GYG911:GYG974 GOK911:GOK974 GEO911:GEO974 FUS911:FUS974 FKW911:FKW974 FBA911:FBA974 ERE911:ERE974 EHI911:EHI974 DXM911:DXM974 DNQ911:DNQ974 DDU911:DDU974 CTY911:CTY974 CKC911:CKC974 CAG911:CAG974 BQK911:BQK974 BGO911:BGO974 AWS911:AWS974 AMW911:AMW974 ADA911:ADA974 TE911:TE974 JI911:JI974 WLY911:WLY974 L980 M982:M987 WCC793:WCC800 WVU793:WVU800 VSG793:VSG800 VIK793:VIK800 UYO793:UYO800 UOS793:UOS800 UEW793:UEW800 TVA793:TVA800 TLE793:TLE800 TBI793:TBI800 SRM793:SRM800 SHQ793:SHQ800 RXU793:RXU800 RNY793:RNY800 REC793:REC800 QUG793:QUG800 QKK793:QKK800 QAO793:QAO800 PQS793:PQS800 PGW793:PGW800 OXA793:OXA800 ONE793:ONE800 ODI793:ODI800 NTM793:NTM800 NJQ793:NJQ800 MZU793:MZU800 MPY793:MPY800 MGC793:MGC800 LWG793:LWG800 LMK793:LMK800 LCO793:LCO800 KSS793:KSS800 KIW793:KIW800 JZA793:JZA800 JPE793:JPE800 JFI793:JFI800 IVM793:IVM800 ILQ793:ILQ800 IBU793:IBU800 HRY793:HRY800 HIC793:HIC800 GYG793:GYG800 GOK793:GOK800 GEO793:GEO800 FUS793:FUS800 FKW793:FKW800 FBA793:FBA800 ERE793:ERE800 EHI793:EHI800 DXM793:DXM800 DNQ793:DNQ800 DDU793:DDU800 CTY793:CTY800 CKC793:CKC800 CAG793:CAG800 BQK793:BQK800 BGO793:BGO800 AWS793:AWS800 AMW793:AMW800 ADA793:ADA800 TE793:TE800 JI793:JI800 WLY793:WLY800">
      <formula1>Приоритет_закупок</formula1>
    </dataValidation>
    <dataValidation type="list" allowBlank="1" showInputMessage="1" sqref="AR65:AR81 AT108:AT109 AW108:AW109 AX35:AX50 AU35:AU50 AR35:AR50 AX65:AX81 AU65:AU81 AV735 AP735 AS735 AR804 AO804 AO764 AR764 AU764 AU804 AO980 AR980 AV981 AS981 AP981 AU980">
      <formula1>атр</formula1>
    </dataValidation>
    <dataValidation type="whole" allowBlank="1" showInputMessage="1" showErrorMessage="1" sqref="AB95:AC100 AB112:AC119 N108 AE108 AB108:AC108 O35:O50 AB35:AD50 AB57:AC58 AB52:AC53 O65:O81 AB65:AD81 AB83:AC83 AB85:AC87 AB90:AC93 N738 N740:N742 N746 M804 AA736:AC753 AA764:AB764 M764 Z758:Z764 Z804:AB804 BQL911:BQL974 WMM911:WMM974 WCQ911:WCQ974 VSU911:VSU974 VIY911:VIY974 UZC911:UZC974 UPG911:UPG974 UFK911:UFK974 TVO911:TVO974 TLS911:TLS974 TBW911:TBW974 SSA911:SSA974 SIE911:SIE974 RYI911:RYI974 ROM911:ROM974 REQ911:REQ974 QUU911:QUU974 QKY911:QKY974 QBC911:QBC974 PRG911:PRG974 PHK911:PHK974 OXO911:OXO974 ONS911:ONS974 ODW911:ODW974 NUA911:NUA974 NKE911:NKE974 NAI911:NAI974 MQM911:MQM974 MGQ911:MGQ974 LWU911:LWU974 LMY911:LMY974 LDC911:LDC974 KTG911:KTG974 KJK911:KJK974 JZO911:JZO974 JPS911:JPS974 JFW911:JFW974 IWA911:IWA974 IME911:IME974 ICI911:ICI974 HSM911:HSM974 HIQ911:HIQ974 GYU911:GYU974 GOY911:GOY974 GFC911:GFC974 FVG911:FVG974 FLK911:FLK974 FBO911:FBO974 ERS911:ERS974 EHW911:EHW974 DYA911:DYA974 DOE911:DOE974 DEI911:DEI974 CUM911:CUM974 CKQ911:CKQ974 CAU911:CAU974 BQY911:BQY974 BHC911:BHC974 AXG911:AXG974 ANK911:ANK974 ADO911:ADO974 TS911:TS974 JW911:JW974 WWK911:WWK974 WMO911:WMO974 WCS911:WCS974 VSW911:VSW974 VJA911:VJA974 UZE911:UZE974 UPI911:UPI974 UFM911:UFM974 TVQ911:TVQ974 TLU911:TLU974 TBY911:TBY974 SSC911:SSC974 SIG911:SIG974 RYK911:RYK974 ROO911:ROO974 RES911:RES974 QUW911:QUW974 QLA911:QLA974 QBE911:QBE974 PRI911:PRI974 PHM911:PHM974 OXQ911:OXQ974 ONU911:ONU974 ODY911:ODY974 NUC911:NUC974 NKG911:NKG974 NAK911:NAK974 MQO911:MQO974 MGS911:MGS974 LWW911:LWW974 LNA911:LNA974 LDE911:LDE974 KTI911:KTI974 KJM911:KJM974 JZQ911:JZQ974 JPU911:JPU974 JFY911:JFY974 IWC911:IWC974 IMG911:IMG974 ICK911:ICK974 HSO911:HSO974 HIS911:HIS974 GYW911:GYW974 GPA911:GPA974 GFE911:GFE974 FVI911:FVI974 FLM911:FLM974 FBQ911:FBQ974 ERU911:ERU974 EHY911:EHY974 DYC911:DYC974 DOG911:DOG974 DEK911:DEK974 CUO911:CUO974 CKS911:CKS974 CAW911:CAW974 BRA911:BRA974 BHE911:BHE974 AXI911:AXI974 ANM911:ANM974 ADQ911:ADQ974 TU911:TU974 JY911:JY974 WWI911:WWI974 BGP911:BGP974 AWT911:AWT974 AMX911:AMX974 ADB911:ADB974 CAH911:CAH974 TF911:TF974 JJ911:JJ974 WLZ911:WLZ974 WCD911:WCD974 VSH911:VSH974 VIL911:VIL974 UYP911:UYP974 UOT911:UOT974 UEX911:UEX974 TVB911:TVB974 TLF911:TLF974 TBJ911:TBJ974 SRN911:SRN974 SHR911:SHR974 RXV911:RXV974 RNZ911:RNZ974 RED911:RED974 QUH911:QUH974 QKL911:QKL974 QAP911:QAP974 PQT911:PQT974 PGX911:PGX974 OXB911:OXB974 ONF911:ONF974 ODJ911:ODJ974 NTN911:NTN974 NJR911:NJR974 MZV911:MZV974 MPZ911:MPZ974 MGD911:MGD974 LWH911:LWH974 LML911:LML974 LCP911:LCP974 KST911:KST974 KIX911:KIX974 JZB911:JZB974 JPF911:JPF974 JFJ911:JFJ974 IVN911:IVN974 ILR911:ILR974 IBV911:IBV974 HRZ911:HRZ974 HID911:HID974 GYH911:GYH974 GOL911:GOL974 GEP911:GEP974 FUT911:FUT974 FKX911:FKX974 FBB911:FBB974 ERF911:ERF974 EHJ911:EHJ974 DXN911:DXN974 DNR911:DNR974 DDV911:DDV974 CTZ911:CTZ974 CKD911:CKD974 WVV911:WVV974 Z978 Z980:AB980 M980 N983 AA982:AC987 BQL793:BQL800 WMM793:WMM800 WCQ793:WCQ800 VSU793:VSU800 VIY793:VIY800 UZC793:UZC800 UPG793:UPG800 UFK793:UFK800 TVO793:TVO800 TLS793:TLS800 TBW793:TBW800 SSA793:SSA800 SIE793:SIE800 RYI793:RYI800 ROM793:ROM800 REQ793:REQ800 QUU793:QUU800 QKY793:QKY800 QBC793:QBC800 PRG793:PRG800 PHK793:PHK800 OXO793:OXO800 ONS793:ONS800 ODW793:ODW800 NUA793:NUA800 NKE793:NKE800 NAI793:NAI800 MQM793:MQM800 MGQ793:MGQ800 LWU793:LWU800 LMY793:LMY800 LDC793:LDC800 KTG793:KTG800 KJK793:KJK800 JZO793:JZO800 JPS793:JPS800 JFW793:JFW800 IWA793:IWA800 IME793:IME800 ICI793:ICI800 HSM793:HSM800 HIQ793:HIQ800 GYU793:GYU800 GOY793:GOY800 GFC793:GFC800 FVG793:FVG800 FLK793:FLK800 FBO793:FBO800 ERS793:ERS800 EHW793:EHW800 DYA793:DYA800 DOE793:DOE800 DEI793:DEI800 CUM793:CUM800 CKQ793:CKQ800 CAU793:CAU800 BQY793:BQY800 BHC793:BHC800 AXG793:AXG800 ANK793:ANK800 ADO793:ADO800 TS793:TS800 JW793:JW800 WWK793:WWK800 WMO793:WMO800 WCS793:WCS800 VSW793:VSW800 VJA793:VJA800 UZE793:UZE800 UPI793:UPI800 UFM793:UFM800 TVQ793:TVQ800 TLU793:TLU800 TBY793:TBY800 SSC793:SSC800 SIG793:SIG800 RYK793:RYK800 ROO793:ROO800 RES793:RES800 QUW793:QUW800 QLA793:QLA800 QBE793:QBE800 PRI793:PRI800 PHM793:PHM800 OXQ793:OXQ800 ONU793:ONU800 ODY793:ODY800 NUC793:NUC800 NKG793:NKG800 NAK793:NAK800 MQO793:MQO800 MGS793:MGS800 LWW793:LWW800 LNA793:LNA800 LDE793:LDE800 KTI793:KTI800 KJM793:KJM800 JZQ793:JZQ800 JPU793:JPU800 JFY793:JFY800 IWC793:IWC800 IMG793:IMG800 ICK793:ICK800 HSO793:HSO800 HIS793:HIS800 GYW793:GYW800 GPA793:GPA800 GFE793:GFE800 FVI793:FVI800 FLM793:FLM800 FBQ793:FBQ800 ERU793:ERU800 EHY793:EHY800 DYC793:DYC800 DOG793:DOG800 DEK793:DEK800 CUO793:CUO800 CKS793:CKS800 CAW793:CAW800 BRA793:BRA800 BHE793:BHE800 AXI793:AXI800 ANM793:ANM800 ADQ793:ADQ800 TU793:TU800 JY793:JY800 WWI793:WWI800 BGP793:BGP800 AWT793:AWT800 AMX793:AMX800 ADB793:ADB800 CAH793:CAH800 TF793:TF800 JJ793:JJ800 WLZ793:WLZ800 WCD793:WCD800 VSH793:VSH800 VIL793:VIL800 UYP793:UYP800 UOT793:UOT800 UEX793:UEX800 TVB793:TVB800 TLF793:TLF800 TBJ793:TBJ800 SRN793:SRN800 SHR793:SHR800 RXV793:RXV800 RNZ793:RNZ800 RED793:RED800 QUH793:QUH800 QKL793:QKL800 QAP793:QAP800 PQT793:PQT800 PGX793:PGX800 OXB793:OXB800 ONF793:ONF800 ODJ793:ODJ800 NTN793:NTN800 NJR793:NJR800 MZV793:MZV800 MPZ793:MPZ800 MGD793:MGD800 LWH793:LWH800 LML793:LML800 LCP793:LCP800 KST793:KST800 KIX793:KIX800 JZB793:JZB800 JPF793:JPF800 JFJ793:JFJ800 IVN793:IVN800 ILR793:ILR800 IBV793:IBV800 HRZ793:HRZ800 HID793:HID800 GYH793:GYH800 GOL793:GOL800 GEP793:GEP800 FUT793:FUT800 FKX793:FKX800 FBB793:FBB800 ERF793:ERF800 EHJ793:EHJ800 DXN793:DXN800 DNR793:DNR800 DDV793:DDV800 CTZ793:CTZ800 CKD793:CKD800 WVV793:WVV800 CKI887 CAM887 CUE887 DEA887 DNW887 DXS887 EHO887 ERK887 FBG887 FLC887 FUY887 GEU887 GOQ887 GYM887 HII887 HSE887 ICA887 ILW887 IVS887 JFO887 JPK887 JZG887 KJC887 KSY887 LCU887 LMQ887 LWM887 MGI887 MQE887 NAA887 NJW887 NTS887 ODO887 ONK887 OXG887 PHC887 PQY887 QAU887 QKQ887 QUM887 REI887 ROE887 RYA887 SHW887 SRS887 TBO887 TLK887 TVG887 UFC887 UOY887 UYU887 VIQ887 VSM887 WCI887 WME887 WWA887 S887 JO887 TK887 ADG887 ANC887 AWY887 BGU887 BQQ887">
      <formula1>0</formula1>
      <formula2>100</formula2>
    </dataValidation>
    <dataValidation type="textLength" operator="equal" allowBlank="1" showInputMessage="1" showErrorMessage="1" error="Код КАТО должен содержать 9 символов" sqref="P65:P81 T65:T81 O108 S108 P35:P50 T35:T50 S738 S740:S742 S746 R804 O736:O753 R764 N764 N804 VSM911:VSM974 WCI911:WCI974 WME911:WME974 JK911:JK974 TG911:TG974 ADC911:ADC974 AMY911:AMY974 AWU911:AWU974 BGQ911:BGQ974 BQM911:BQM974 CAI911:CAI974 CKE911:CKE974 CUA911:CUA974 DDW911:DDW974 DNS911:DNS974 DXO911:DXO974 EHK911:EHK974 ERG911:ERG974 FBC911:FBC974 FKY911:FKY974 FUU911:FUU974 GEQ911:GEQ974 GOM911:GOM974 GYI911:GYI974 HIE911:HIE974 HSA911:HSA974 IBW911:IBW974 ILS911:ILS974 IVO911:IVO974 JFK911:JFK974 JPG911:JPG974 JZC911:JZC974 KIY911:KIY974 KSU911:KSU974 LCQ911:LCQ974 LMM911:LMM974 LWI911:LWI974 MGE911:MGE974 MQA911:MQA974 MZW911:MZW974 NJS911:NJS974 NTO911:NTO974 ODK911:ODK974 ONG911:ONG974 OXC911:OXC974 PGY911:PGY974 PQU911:PQU974 QAQ911:QAQ974 QKM911:QKM974 QUI911:QUI974 REE911:REE974 ROA911:ROA974 RXW911:RXW974 SHS911:SHS974 SRO911:SRO974 TBK911:TBK974 TLG911:TLG974 TVC911:TVC974 UEY911:UEY974 UOU911:UOU974 UYQ911:UYQ974 VIM911:VIM974 VSI911:VSI974 WCE911:WCE974 WMA911:WMA974 WVW911:WVW974 WWA911:WWA974 JO911:JO974 TK911:TK974 ADG911:ADG974 ANC911:ANC974 AWY911:AWY974 BGU911:BGU974 BQQ911:BQQ974 CAM911:CAM974 CKI911:CKI974 CUE911:CUE974 DEA911:DEA974 DNW911:DNW974 DXS911:DXS974 EHO911:EHO974 ERK911:ERK974 FBG911:FBG974 FLC911:FLC974 FUY911:FUY974 GEU911:GEU974 GOQ911:GOQ974 GYM911:GYM974 HII911:HII974 HSE911:HSE974 ICA911:ICA974 ILW911:ILW974 IVS911:IVS974 JFO911:JFO974 JPK911:JPK974 JZG911:JZG974 KJC911:KJC974 KSY911:KSY974 LCU911:LCU974 LMQ911:LMQ974 LWM911:LWM974 MGI911:MGI974 MQE911:MQE974 NAA911:NAA974 NJW911:NJW974 NTS911:NTS974 ODO911:ODO974 ONK911:ONK974 OXG911:OXG974 PHC911:PHC974 PQY911:PQY974 QAU911:QAU974 QKQ911:QKQ974 QUM911:QUM974 REI911:REI974 ROE911:ROE974 RYA911:RYA974 SHW911:SHW974 SRS911:SRS974 TBO911:TBO974 TLK911:TLK974 TVG911:TVG974 UFC911:UFC974 UOY911:UOY974 UYU911:UYU974 VIQ911:VIQ974 R980 N980 S983 O982:O987 VSM793:VSM800 WCI793:WCI800 WME793:WME800 JK793:JK800 TG793:TG800 ADC793:ADC800 AMY793:AMY800 AWU793:AWU800 BGQ793:BGQ800 BQM793:BQM800 CAI793:CAI800 CKE793:CKE800 CUA793:CUA800 DDW793:DDW800 DNS793:DNS800 DXO793:DXO800 EHK793:EHK800 ERG793:ERG800 FBC793:FBC800 FKY793:FKY800 FUU793:FUU800 GEQ793:GEQ800 GOM793:GOM800 GYI793:GYI800 HIE793:HIE800 HSA793:HSA800 IBW793:IBW800 ILS793:ILS800 IVO793:IVO800 JFK793:JFK800 JPG793:JPG800 JZC793:JZC800 KIY793:KIY800 KSU793:KSU800 LCQ793:LCQ800 LMM793:LMM800 LWI793:LWI800 MGE793:MGE800 MQA793:MQA800 MZW793:MZW800 NJS793:NJS800 NTO793:NTO800 ODK793:ODK800 ONG793:ONG800 OXC793:OXC800 PGY793:PGY800 PQU793:PQU800 QAQ793:QAQ800 QKM793:QKM800 QUI793:QUI800 REE793:REE800 ROA793:ROA800 RXW793:RXW800 SHS793:SHS800 SRO793:SRO800 TBK793:TBK800 TLG793:TLG800 TVC793:TVC800 UEY793:UEY800 UOU793:UOU800 UYQ793:UYQ800 VIM793:VIM800 VSI793:VSI800 WCE793:WCE800 WMA793:WMA800 WVW793:WVW800 WWA793:WWA800 JO793:JO800 TK793:TK800 ADG793:ADG800 ANC793:ANC800 AWY793:AWY800 BGU793:BGU800 BQQ793:BQQ800 CAM793:CAM800 CKI793:CKI800 CUE793:CUE800 DEA793:DEA800 DNW793:DNW800 DXS793:DXS800 EHO793:EHO800 ERK793:ERK800 FBG793:FBG800 FLC793:FLC800 FUY793:FUY800 GEU793:GEU800 GOQ793:GOQ800 GYM793:GYM800 HII793:HII800 HSE793:HSE800 ICA793:ICA800 ILW793:ILW800 IVS793:IVS800 JFO793:JFO800 JPK793:JPK800 JZG793:JZG800 KJC793:KJC800 KSY793:KSY800 LCU793:LCU800 LMQ793:LMQ800 LWM793:LWM800 MGI793:MGI800 MQE793:MQE800 NAA793:NAA800 NJW793:NJW800 NTS793:NTS800 ODO793:ODO800 ONK793:ONK800 OXG793:OXG800 PHC793:PHC800 PQY793:PQY800 QAU793:QAU800 QKQ793:QKQ800 QUM793:QUM800 REI793:REI800 ROE793:ROE800 RYA793:RYA800 SHW793:SHW800 SRS793:SRS800 TBO793:TBO800 TLK793:TLK800 TVG793:TVG800 UFC793:UFC800 UOY793:UOY800 UYU793:UYU800 VIQ793:VIQ800 AWZ887 AND887 BGV887 BQR887 CAN887 CKJ887 CUF887 DEB887 DNX887 DXT887 EHP887 ERL887 FBH887 FLD887 FUZ887 GEV887 GOR887 GYN887 HIJ887 HSF887 ICB887 ILX887 IVT887 JFP887 JPL887 JZH887 KJD887 KSZ887 LCV887 LMR887 LWN887 MGJ887 MQF887 NAB887 NJX887 NTT887 ODP887 ONL887 OXH887 PHD887 PQZ887 QAV887 QKR887 QUN887 REJ887 ROF887 RYB887 SHX887 SRT887 TBP887 TLL887 TVH887 UFD887 UOZ887 UYV887 VIR887 VSN887 WCJ887 WMF887 WWB887 JP887 TL887 ADH887">
      <formula1>9</formula1>
    </dataValidation>
    <dataValidation type="custom" allowBlank="1" showInputMessage="1" showErrorMessage="1" sqref="AK738 AK740:AK742 AK746 AL755 AH736:AH753 AG764 AG804 AG841:AH842 KC841:KD842 TY841:TZ842 ADU841:ADV842 ANQ841:ANR842 AXM841:AXN842 BHI841:BHJ842 BRE841:BRF842 CBA841:CBB842 CKW841:CKX842 CUS841:CUT842 DEO841:DEP842 DOK841:DOL842 DYG841:DYH842 EIC841:EID842 ERY841:ERZ842 FBU841:FBV842 FLQ841:FLR842 FVM841:FVN842 GFI841:GFJ842 GPE841:GPF842 GZA841:GZB842 HIW841:HIX842 HSS841:HST842 ICO841:ICP842 IMK841:IML842 IWG841:IWH842 JGC841:JGD842 JPY841:JPZ842 JZU841:JZV842 KJQ841:KJR842 KTM841:KTN842 LDI841:LDJ842 LNE841:LNF842 LXA841:LXB842 MGW841:MGX842 MQS841:MQT842 NAO841:NAP842 NKK841:NKL842 NUG841:NUH842 OEC841:OED842 ONY841:ONZ842 OXU841:OXV842 PHQ841:PHR842 PRM841:PRN842 QBI841:QBJ842 QLE841:QLF842 QVA841:QVB842 REW841:REX842 ROS841:ROT842 RYO841:RYP842 SIK841:SIL842 SSG841:SSH842 TCC841:TCD842 TLY841:TLZ842 TVU841:TVV842 UFQ841:UFR842 UPM841:UPN842 UZI841:UZJ842 VJE841:VJF842 VTA841:VTB842 WCW841:WCX842 WMS841:WMT842 WWO841:WWP842 AG980 AK983 AH982:AH987">
      <formula1>AE736*AF736</formula1>
    </dataValidation>
    <dataValidation type="list" allowBlank="1" showInputMessage="1" showErrorMessage="1" sqref="AD764 AD804 AE840 KA840 TW840 ADS840 ANO840 AXK840 BHG840 BRC840 CAY840 CKU840 CUQ840 DEM840 DOI840 DYE840 EIA840 ERW840 FBS840 FLO840 FVK840 GFG840 GPC840 GYY840 HIU840 HSQ840 ICM840 IMI840 IWE840 JGA840 JPW840 JZS840 KJO840 KTK840 LDG840 LNC840 LWY840 MGU840 MQQ840 NAM840 NKI840 NUE840 OEA840 ONW840 OXS840 PHO840 PRK840 QBG840 QLC840 QUY840 REU840 ROQ840 RYM840 SII840 SSE840 TCA840 TLW840 TVS840 UFO840 UPK840 UZG840 VJC840 VSY840 WCU840 WMQ840 WWM840 ADS911:ADT974 TW911:TX974 KA911:KB974 WWM911:WWN974 WMQ911:WMR974 WCU911:WCV974 VSY911:VSZ974 VJC911:VJD974 UZG911:UZH974 UPK911:UPL974 UFO911:UFP974 TVS911:TVT974 TLW911:TLX974 TCA911:TCB974 SSE911:SSF974 SII911:SIJ974 RYM911:RYN974 ROQ911:ROR974 REU911:REV974 QUY911:QUZ974 QLC911:QLD974 QBG911:QBH974 PRK911:PRL974 PHO911:PHP974 OXS911:OXT974 ONW911:ONX974 OEA911:OEB974 NUE911:NUF974 NKI911:NKJ974 NAM911:NAN974 MQQ911:MQR974 MGU911:MGV974 LWY911:LWZ974 LNC911:LND974 LDG911:LDH974 KTK911:KTL974 KJO911:KJP974 JZS911:JZT974 JPW911:JPX974 JGA911:JGB974 IWE911:IWF974 IMI911:IMJ974 ICM911:ICN974 HSQ911:HSR974 HIU911:HIV974 GYY911:GYZ974 GPC911:GPD974 GFG911:GFH974 FVK911:FVL974 FLO911:FLP974 FBS911:FBT974 ERW911:ERX974 EIA911:EIB974 DYE911:DYF974 DOI911:DOJ974 DEM911:DEN974 CUQ911:CUR974 CKU911:CKV974 CAY911:CAZ974 BRC911:BRD974 BHG911:BHH974 AXK911:AXL974 ANO911:ANP974 AD980 ADS793:ADT800 TW793:TX800 KA793:KB800 WWM793:WWN800 WMQ793:WMR800 WCU793:WCV800 VSY793:VSZ800 VJC793:VJD800 UZG793:UZH800 UPK793:UPL800 UFO793:UFP800 TVS793:TVT800 TLW793:TLX800 TCA793:TCB800 SSE793:SSF800 SII793:SIJ800 RYM793:RYN800 ROQ793:ROR800 REU793:REV800 QUY793:QUZ800 QLC793:QLD800 QBG793:QBH800 PRK793:PRL800 PHO793:PHP800 OXS793:OXT800 ONW793:ONX800 OEA793:OEB800 NUE793:NUF800 NKI793:NKJ800 NAM793:NAN800 MQQ793:MQR800 MGU793:MGV800 LWY793:LWZ800 LNC793:LND800 LDG793:LDH800 KTK793:KTL800 KJO793:KJP800 JZS793:JZT800 JPW793:JPX800 JGA793:JGB800 IWE793:IWF800 IMI793:IMJ800 ICM793:ICN800 HSQ793:HSR800 HIU793:HIV800 GYY793:GYZ800 GPC793:GPD800 GFG793:GFH800 FVK793:FVL800 FLO793:FLP800 FBS793:FBT800 ERW793:ERX800 EIA793:EIB800 DYE793:DYF800 DOI793:DOJ800 DEM793:DEN800 CUQ793:CUR800 CKU793:CKV800 CAY793:CAZ800 BRC793:BRD800 BHG793:BHH800 AXK793:AXL800 ANO793:ANP800">
      <formula1>НДС</formula1>
    </dataValidation>
    <dataValidation type="custom" allowBlank="1" showInputMessage="1" showErrorMessage="1" sqref="AJ752:AJ753 AJ982 AJ985">
      <formula1>AG752*AH752</formula1>
    </dataValidation>
    <dataValidation type="custom" allowBlank="1" showInputMessage="1" showErrorMessage="1" sqref="ADV911:ADV974 TZ911:TZ974 KD911:KD974 WWP911:WWP974 WMT911:WMT974 WCX911:WCX974 VTB911:VTB974 VJF911:VJF974 UZJ911:UZJ974 UPN911:UPN974 UFR911:UFR974 TVV911:TVV974 TLZ911:TLZ974 TCD911:TCD974 SSH911:SSH974 SIL911:SIL974 RYP911:RYP974 ROT911:ROT974 REX911:REX974 QVB911:QVB974 QLF911:QLF974 QBJ911:QBJ974 PRN911:PRN974 PHR911:PHR974 OXV911:OXV974 ONZ911:ONZ974 OED911:OED974 NUH911:NUH974 NKL911:NKL974 NAP911:NAP974 MQT911:MQT974 MGX911:MGX974 LXB911:LXB974 LNF911:LNF974 LDJ911:LDJ974 KTN911:KTN974 KJR911:KJR974 JZV911:JZV974 JPZ911:JPZ974 JGD911:JGD974 IWH911:IWH974 IML911:IML974 ICP911:ICP974 HST911:HST974 HIX911:HIX974 GZB911:GZB974 GPF911:GPF974 GFJ911:GFJ974 FVN911:FVN974 FLR911:FLR974 FBV911:FBV974 ERZ911:ERZ974 EID911:EID974 DYH911:DYH974 DOL911:DOL974 DEP911:DEP974 CUT911:CUT974 CKX911:CKX974 CBB911:CBB974 BRF911:BRF974 BHJ911:BHJ974 AXN911:AXN974 ANR911:ANR974 ADV793:ADV800 TZ793:TZ800 KD793:KD800 WWP793:WWP800 WMT793:WMT800 WCX793:WCX800 VTB793:VTB800 VJF793:VJF800 UZJ793:UZJ800 UPN793:UPN800 UFR793:UFR800 TVV793:TVV800 TLZ793:TLZ800 TCD793:TCD800 SSH793:SSH800 SIL793:SIL800 RYP793:RYP800 ROT793:ROT800 REX793:REX800 QVB793:QVB800 QLF793:QLF800 QBJ793:QBJ800 PRN793:PRN800 PHR793:PHR800 OXV793:OXV800 ONZ793:ONZ800 OED793:OED800 NUH793:NUH800 NKL793:NKL800 NAP793:NAP800 MQT793:MQT800 MGX793:MGX800 LXB793:LXB800 LNF793:LNF800 LDJ793:LDJ800 KTN793:KTN800 KJR793:KJR800 JZV793:JZV800 JPZ793:JPZ800 JGD793:JGD800 IWH793:IWH800 IML793:IML800 ICP793:ICP800 HST793:HST800 HIX793:HIX800 GZB793:GZB800 GPF793:GPF800 GFJ793:GFJ800 FVN793:FVN800 FLR793:FLR800 FBV793:FBV800 ERZ793:ERZ800 EID793:EID800 DYH793:DYH800 DOL793:DOL800 DEP793:DEP800 CUT793:CUT800 CKX793:CKX800 CBB793:CBB800 BRF793:BRF800 BHJ793:BHJ800 AXN793:AXN800 ANR793:ANR800">
      <formula1>KC793*#REF!</formula1>
    </dataValidation>
  </dataValidations>
  <hyperlinks>
    <hyperlink ref="H858" r:id="rId1" display="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6"/>
  <sheetViews>
    <sheetView topLeftCell="A191" workbookViewId="0">
      <selection activeCell="B208" sqref="B208:B264"/>
    </sheetView>
  </sheetViews>
  <sheetFormatPr defaultRowHeight="15"/>
  <cols>
    <col min="2" max="2" width="33.85546875" customWidth="1"/>
    <col min="3" max="3" width="49.85546875" customWidth="1"/>
  </cols>
  <sheetData>
    <row r="2" spans="2:8">
      <c r="B2" t="s">
        <v>2094</v>
      </c>
    </row>
    <row r="4" spans="2:8">
      <c r="B4" t="s">
        <v>1782</v>
      </c>
      <c r="C4" t="s">
        <v>1783</v>
      </c>
      <c r="D4" t="s">
        <v>1784</v>
      </c>
      <c r="E4" t="s">
        <v>1785</v>
      </c>
      <c r="F4" t="s">
        <v>1786</v>
      </c>
      <c r="G4" t="s">
        <v>1787</v>
      </c>
      <c r="H4" t="s">
        <v>1788</v>
      </c>
    </row>
    <row r="5" spans="2:8">
      <c r="B5" t="s">
        <v>1069</v>
      </c>
      <c r="C5" t="s">
        <v>1070</v>
      </c>
      <c r="D5" t="s">
        <v>1070</v>
      </c>
      <c r="E5" t="s">
        <v>1789</v>
      </c>
      <c r="F5" t="s">
        <v>1790</v>
      </c>
      <c r="G5" t="s">
        <v>1791</v>
      </c>
      <c r="H5" t="s">
        <v>1792</v>
      </c>
    </row>
    <row r="6" spans="2:8">
      <c r="B6" t="s">
        <v>1645</v>
      </c>
      <c r="C6" t="s">
        <v>1646</v>
      </c>
      <c r="D6" t="s">
        <v>1646</v>
      </c>
      <c r="E6" t="s">
        <v>1789</v>
      </c>
      <c r="F6" t="s">
        <v>1793</v>
      </c>
      <c r="G6" t="s">
        <v>1794</v>
      </c>
      <c r="H6" t="s">
        <v>1792</v>
      </c>
    </row>
    <row r="7" spans="2:8">
      <c r="B7" t="s">
        <v>1647</v>
      </c>
      <c r="C7" t="s">
        <v>1648</v>
      </c>
      <c r="D7" t="s">
        <v>1648</v>
      </c>
      <c r="E7" t="s">
        <v>1789</v>
      </c>
      <c r="F7" t="s">
        <v>1795</v>
      </c>
      <c r="G7" t="s">
        <v>1796</v>
      </c>
      <c r="H7" t="s">
        <v>1792</v>
      </c>
    </row>
    <row r="8" spans="2:8">
      <c r="B8" t="s">
        <v>1649</v>
      </c>
      <c r="C8" t="s">
        <v>1650</v>
      </c>
      <c r="D8" t="s">
        <v>1650</v>
      </c>
      <c r="E8" t="s">
        <v>1789</v>
      </c>
      <c r="F8" t="s">
        <v>1797</v>
      </c>
      <c r="G8" t="s">
        <v>1798</v>
      </c>
      <c r="H8" t="s">
        <v>1792</v>
      </c>
    </row>
    <row r="9" spans="2:8">
      <c r="B9" t="s">
        <v>1651</v>
      </c>
      <c r="C9" t="s">
        <v>1799</v>
      </c>
      <c r="D9" t="s">
        <v>1800</v>
      </c>
      <c r="E9" t="s">
        <v>1801</v>
      </c>
      <c r="F9" t="s">
        <v>1802</v>
      </c>
      <c r="G9" t="s">
        <v>1803</v>
      </c>
      <c r="H9" t="s">
        <v>1804</v>
      </c>
    </row>
    <row r="10" spans="2:8">
      <c r="B10" t="s">
        <v>1652</v>
      </c>
      <c r="C10" t="s">
        <v>1805</v>
      </c>
      <c r="D10" t="s">
        <v>1805</v>
      </c>
      <c r="E10" t="s">
        <v>1801</v>
      </c>
      <c r="F10" t="s">
        <v>1806</v>
      </c>
      <c r="G10" t="s">
        <v>1807</v>
      </c>
      <c r="H10" t="s">
        <v>1804</v>
      </c>
    </row>
    <row r="11" spans="2:8">
      <c r="B11" t="s">
        <v>1032</v>
      </c>
      <c r="C11" t="s">
        <v>1033</v>
      </c>
      <c r="D11" t="s">
        <v>1034</v>
      </c>
      <c r="E11" t="s">
        <v>1789</v>
      </c>
      <c r="F11" t="s">
        <v>1808</v>
      </c>
      <c r="G11" t="s">
        <v>1809</v>
      </c>
      <c r="H11" t="s">
        <v>1792</v>
      </c>
    </row>
    <row r="12" spans="2:8">
      <c r="B12" t="s">
        <v>1062</v>
      </c>
      <c r="C12" t="s">
        <v>1063</v>
      </c>
      <c r="D12" t="s">
        <v>1064</v>
      </c>
      <c r="E12" t="s">
        <v>1789</v>
      </c>
      <c r="F12" t="s">
        <v>1810</v>
      </c>
      <c r="G12" t="s">
        <v>1811</v>
      </c>
      <c r="H12" t="s">
        <v>1792</v>
      </c>
    </row>
    <row r="13" spans="2:8">
      <c r="B13" t="s">
        <v>1653</v>
      </c>
      <c r="C13" t="s">
        <v>1063</v>
      </c>
      <c r="D13" t="s">
        <v>1812</v>
      </c>
      <c r="E13" t="s">
        <v>1789</v>
      </c>
      <c r="F13" t="s">
        <v>1810</v>
      </c>
      <c r="G13" t="s">
        <v>1813</v>
      </c>
      <c r="H13" t="s">
        <v>1792</v>
      </c>
    </row>
    <row r="14" spans="2:8">
      <c r="B14" t="s">
        <v>1654</v>
      </c>
      <c r="C14" t="s">
        <v>1814</v>
      </c>
      <c r="D14" t="s">
        <v>1814</v>
      </c>
      <c r="E14" t="s">
        <v>1789</v>
      </c>
      <c r="F14" t="s">
        <v>1815</v>
      </c>
      <c r="G14" t="s">
        <v>1816</v>
      </c>
      <c r="H14" t="s">
        <v>1792</v>
      </c>
    </row>
    <row r="15" spans="2:8">
      <c r="B15" t="s">
        <v>1655</v>
      </c>
      <c r="C15" t="s">
        <v>1817</v>
      </c>
      <c r="D15" t="s">
        <v>1818</v>
      </c>
      <c r="E15" t="s">
        <v>1819</v>
      </c>
      <c r="F15" t="s">
        <v>1817</v>
      </c>
      <c r="G15" t="s">
        <v>1820</v>
      </c>
      <c r="H15" t="s">
        <v>1821</v>
      </c>
    </row>
    <row r="16" spans="2:8">
      <c r="B16" t="s">
        <v>1656</v>
      </c>
      <c r="C16" t="s">
        <v>402</v>
      </c>
      <c r="D16" t="s">
        <v>1822</v>
      </c>
      <c r="E16" t="s">
        <v>1819</v>
      </c>
      <c r="F16" t="s">
        <v>1823</v>
      </c>
      <c r="G16" t="s">
        <v>1824</v>
      </c>
      <c r="H16" t="s">
        <v>1821</v>
      </c>
    </row>
    <row r="17" spans="2:8">
      <c r="B17" t="s">
        <v>1657</v>
      </c>
      <c r="C17" t="s">
        <v>402</v>
      </c>
      <c r="D17" t="s">
        <v>1825</v>
      </c>
      <c r="E17" t="s">
        <v>1819</v>
      </c>
      <c r="F17" t="s">
        <v>1823</v>
      </c>
      <c r="G17" t="s">
        <v>1826</v>
      </c>
      <c r="H17" t="s">
        <v>1821</v>
      </c>
    </row>
    <row r="18" spans="2:8">
      <c r="B18" t="s">
        <v>1658</v>
      </c>
      <c r="C18" t="s">
        <v>402</v>
      </c>
      <c r="D18" t="s">
        <v>1827</v>
      </c>
      <c r="E18" t="s">
        <v>1819</v>
      </c>
      <c r="F18" t="s">
        <v>1823</v>
      </c>
      <c r="G18" t="s">
        <v>1828</v>
      </c>
      <c r="H18" t="s">
        <v>1821</v>
      </c>
    </row>
    <row r="19" spans="2:8">
      <c r="B19" t="s">
        <v>1659</v>
      </c>
      <c r="C19" t="s">
        <v>402</v>
      </c>
      <c r="D19" t="s">
        <v>1829</v>
      </c>
      <c r="E19" t="s">
        <v>1819</v>
      </c>
      <c r="F19" t="s">
        <v>1823</v>
      </c>
      <c r="G19" t="s">
        <v>1830</v>
      </c>
      <c r="H19" t="s">
        <v>1821</v>
      </c>
    </row>
    <row r="20" spans="2:8">
      <c r="B20" t="s">
        <v>1660</v>
      </c>
      <c r="C20" t="s">
        <v>402</v>
      </c>
      <c r="D20" t="s">
        <v>1831</v>
      </c>
      <c r="E20" t="s">
        <v>1819</v>
      </c>
      <c r="F20" t="s">
        <v>1823</v>
      </c>
      <c r="G20" t="s">
        <v>1832</v>
      </c>
      <c r="H20" t="s">
        <v>1821</v>
      </c>
    </row>
    <row r="21" spans="2:8">
      <c r="B21" t="s">
        <v>1661</v>
      </c>
      <c r="C21" t="s">
        <v>402</v>
      </c>
      <c r="D21" t="s">
        <v>1833</v>
      </c>
      <c r="E21" t="s">
        <v>1819</v>
      </c>
      <c r="F21" t="s">
        <v>1823</v>
      </c>
      <c r="G21" t="s">
        <v>1834</v>
      </c>
      <c r="H21" t="s">
        <v>1821</v>
      </c>
    </row>
    <row r="22" spans="2:8">
      <c r="B22" t="s">
        <v>1662</v>
      </c>
      <c r="C22" t="s">
        <v>402</v>
      </c>
      <c r="D22" t="s">
        <v>1835</v>
      </c>
      <c r="E22" t="s">
        <v>1819</v>
      </c>
      <c r="F22" t="s">
        <v>1823</v>
      </c>
      <c r="G22" t="s">
        <v>1836</v>
      </c>
      <c r="H22" t="s">
        <v>1821</v>
      </c>
    </row>
    <row r="23" spans="2:8">
      <c r="B23" t="s">
        <v>1663</v>
      </c>
      <c r="C23" t="s">
        <v>402</v>
      </c>
      <c r="D23" t="s">
        <v>1837</v>
      </c>
      <c r="E23" t="s">
        <v>1819</v>
      </c>
      <c r="F23" t="s">
        <v>1823</v>
      </c>
      <c r="G23" t="s">
        <v>1838</v>
      </c>
      <c r="H23" t="s">
        <v>1821</v>
      </c>
    </row>
    <row r="24" spans="2:8">
      <c r="B24" t="s">
        <v>1664</v>
      </c>
      <c r="C24" t="s">
        <v>402</v>
      </c>
      <c r="D24" t="s">
        <v>1839</v>
      </c>
      <c r="E24" t="s">
        <v>1819</v>
      </c>
      <c r="F24" t="s">
        <v>1823</v>
      </c>
      <c r="G24" t="s">
        <v>1840</v>
      </c>
      <c r="H24" t="s">
        <v>1821</v>
      </c>
    </row>
    <row r="25" spans="2:8">
      <c r="B25" t="s">
        <v>1665</v>
      </c>
      <c r="C25" t="s">
        <v>402</v>
      </c>
      <c r="D25" t="s">
        <v>1841</v>
      </c>
      <c r="E25" t="s">
        <v>1819</v>
      </c>
      <c r="F25" t="s">
        <v>1823</v>
      </c>
      <c r="G25" t="s">
        <v>1842</v>
      </c>
      <c r="H25" t="s">
        <v>1821</v>
      </c>
    </row>
    <row r="26" spans="2:8">
      <c r="B26" t="s">
        <v>1666</v>
      </c>
      <c r="C26" t="s">
        <v>402</v>
      </c>
      <c r="D26" t="s">
        <v>1843</v>
      </c>
      <c r="E26" t="s">
        <v>1819</v>
      </c>
      <c r="F26" t="s">
        <v>1823</v>
      </c>
      <c r="G26" t="s">
        <v>1844</v>
      </c>
      <c r="H26" t="s">
        <v>1821</v>
      </c>
    </row>
    <row r="27" spans="2:8">
      <c r="B27" t="s">
        <v>1667</v>
      </c>
      <c r="C27" t="s">
        <v>402</v>
      </c>
      <c r="D27" t="s">
        <v>1845</v>
      </c>
      <c r="E27" t="s">
        <v>1819</v>
      </c>
      <c r="F27" t="s">
        <v>1823</v>
      </c>
      <c r="G27" t="s">
        <v>1846</v>
      </c>
      <c r="H27" t="s">
        <v>1821</v>
      </c>
    </row>
    <row r="28" spans="2:8">
      <c r="B28" t="s">
        <v>1668</v>
      </c>
      <c r="C28" t="s">
        <v>402</v>
      </c>
      <c r="D28" t="s">
        <v>1847</v>
      </c>
      <c r="E28" t="s">
        <v>1819</v>
      </c>
      <c r="F28" t="s">
        <v>1823</v>
      </c>
      <c r="G28" t="s">
        <v>1848</v>
      </c>
      <c r="H28" t="s">
        <v>1821</v>
      </c>
    </row>
    <row r="29" spans="2:8">
      <c r="B29" t="s">
        <v>1669</v>
      </c>
      <c r="C29" t="s">
        <v>402</v>
      </c>
      <c r="D29" t="s">
        <v>1849</v>
      </c>
      <c r="E29" t="s">
        <v>1819</v>
      </c>
      <c r="F29" t="s">
        <v>1823</v>
      </c>
      <c r="G29" t="s">
        <v>1850</v>
      </c>
      <c r="H29" t="s">
        <v>1821</v>
      </c>
    </row>
    <row r="30" spans="2:8">
      <c r="B30" t="s">
        <v>1670</v>
      </c>
      <c r="C30" t="s">
        <v>402</v>
      </c>
      <c r="D30" t="s">
        <v>1851</v>
      </c>
      <c r="E30" t="s">
        <v>1819</v>
      </c>
      <c r="F30" t="s">
        <v>1823</v>
      </c>
      <c r="G30" t="s">
        <v>1852</v>
      </c>
      <c r="H30" t="s">
        <v>1821</v>
      </c>
    </row>
    <row r="31" spans="2:8">
      <c r="B31" t="s">
        <v>1671</v>
      </c>
      <c r="C31" t="s">
        <v>402</v>
      </c>
      <c r="D31" t="s">
        <v>1853</v>
      </c>
      <c r="E31" t="s">
        <v>1819</v>
      </c>
      <c r="F31" t="s">
        <v>1823</v>
      </c>
      <c r="G31" t="s">
        <v>1854</v>
      </c>
      <c r="H31" t="s">
        <v>1821</v>
      </c>
    </row>
    <row r="32" spans="2:8">
      <c r="B32" t="s">
        <v>1672</v>
      </c>
      <c r="C32" t="s">
        <v>402</v>
      </c>
      <c r="D32" t="s">
        <v>1855</v>
      </c>
      <c r="E32" t="s">
        <v>1819</v>
      </c>
      <c r="F32" t="s">
        <v>1823</v>
      </c>
      <c r="G32" t="s">
        <v>1856</v>
      </c>
      <c r="H32" t="s">
        <v>1821</v>
      </c>
    </row>
    <row r="33" spans="2:8">
      <c r="B33" t="s">
        <v>1673</v>
      </c>
      <c r="C33" t="s">
        <v>402</v>
      </c>
      <c r="D33" t="s">
        <v>1857</v>
      </c>
      <c r="E33" t="s">
        <v>1819</v>
      </c>
      <c r="F33" t="s">
        <v>1823</v>
      </c>
      <c r="G33" t="s">
        <v>1858</v>
      </c>
      <c r="H33" t="s">
        <v>1821</v>
      </c>
    </row>
    <row r="34" spans="2:8">
      <c r="B34" t="s">
        <v>1674</v>
      </c>
      <c r="C34" t="s">
        <v>402</v>
      </c>
      <c r="D34" t="s">
        <v>1859</v>
      </c>
      <c r="E34" t="s">
        <v>1819</v>
      </c>
      <c r="F34" t="s">
        <v>1823</v>
      </c>
      <c r="G34" t="s">
        <v>1860</v>
      </c>
      <c r="H34" t="s">
        <v>1821</v>
      </c>
    </row>
    <row r="35" spans="2:8">
      <c r="B35" t="s">
        <v>1675</v>
      </c>
      <c r="C35" t="s">
        <v>402</v>
      </c>
      <c r="D35" t="s">
        <v>1861</v>
      </c>
      <c r="E35" t="s">
        <v>1819</v>
      </c>
      <c r="F35" t="s">
        <v>1823</v>
      </c>
      <c r="G35" t="s">
        <v>1862</v>
      </c>
      <c r="H35" t="s">
        <v>1821</v>
      </c>
    </row>
    <row r="36" spans="2:8">
      <c r="B36" t="s">
        <v>1676</v>
      </c>
      <c r="C36" t="s">
        <v>402</v>
      </c>
      <c r="D36" t="s">
        <v>1863</v>
      </c>
      <c r="E36" t="s">
        <v>1819</v>
      </c>
      <c r="F36" t="s">
        <v>1823</v>
      </c>
      <c r="G36" t="s">
        <v>1864</v>
      </c>
      <c r="H36" t="s">
        <v>1821</v>
      </c>
    </row>
    <row r="37" spans="2:8">
      <c r="B37" t="s">
        <v>1677</v>
      </c>
      <c r="C37" t="s">
        <v>402</v>
      </c>
      <c r="D37" t="s">
        <v>1865</v>
      </c>
      <c r="E37" t="s">
        <v>1819</v>
      </c>
      <c r="F37" t="s">
        <v>1823</v>
      </c>
      <c r="G37" t="s">
        <v>1866</v>
      </c>
      <c r="H37" t="s">
        <v>1821</v>
      </c>
    </row>
    <row r="38" spans="2:8">
      <c r="B38" t="s">
        <v>401</v>
      </c>
      <c r="C38" t="s">
        <v>402</v>
      </c>
      <c r="D38" t="s">
        <v>403</v>
      </c>
      <c r="E38" t="s">
        <v>1819</v>
      </c>
      <c r="F38" t="s">
        <v>1823</v>
      </c>
      <c r="G38" t="s">
        <v>1867</v>
      </c>
      <c r="H38" t="s">
        <v>1821</v>
      </c>
    </row>
    <row r="39" spans="2:8">
      <c r="B39" t="s">
        <v>1678</v>
      </c>
      <c r="C39" t="s">
        <v>402</v>
      </c>
      <c r="D39" t="s">
        <v>1868</v>
      </c>
      <c r="E39" t="s">
        <v>1819</v>
      </c>
      <c r="F39" t="s">
        <v>1823</v>
      </c>
      <c r="G39" t="s">
        <v>1869</v>
      </c>
      <c r="H39" t="s">
        <v>1821</v>
      </c>
    </row>
    <row r="40" spans="2:8">
      <c r="B40" t="s">
        <v>1679</v>
      </c>
      <c r="C40" t="s">
        <v>1870</v>
      </c>
      <c r="D40" t="s">
        <v>1871</v>
      </c>
      <c r="E40" t="s">
        <v>1819</v>
      </c>
      <c r="F40" t="s">
        <v>1872</v>
      </c>
      <c r="G40" t="s">
        <v>1873</v>
      </c>
      <c r="H40" t="s">
        <v>1821</v>
      </c>
    </row>
    <row r="41" spans="2:8">
      <c r="B41" t="s">
        <v>1680</v>
      </c>
      <c r="C41" t="s">
        <v>1870</v>
      </c>
      <c r="D41" t="s">
        <v>1874</v>
      </c>
      <c r="E41" t="s">
        <v>1819</v>
      </c>
      <c r="F41" t="s">
        <v>1872</v>
      </c>
      <c r="G41" t="s">
        <v>1875</v>
      </c>
      <c r="H41" t="s">
        <v>1821</v>
      </c>
    </row>
    <row r="42" spans="2:8">
      <c r="B42" t="s">
        <v>1681</v>
      </c>
      <c r="C42" t="s">
        <v>1870</v>
      </c>
      <c r="D42" t="s">
        <v>1876</v>
      </c>
      <c r="E42" t="s">
        <v>1819</v>
      </c>
      <c r="F42" t="s">
        <v>1872</v>
      </c>
      <c r="G42" t="s">
        <v>1877</v>
      </c>
      <c r="H42" t="s">
        <v>1821</v>
      </c>
    </row>
    <row r="43" spans="2:8">
      <c r="B43" t="s">
        <v>1682</v>
      </c>
      <c r="C43" t="s">
        <v>439</v>
      </c>
      <c r="D43" t="s">
        <v>1878</v>
      </c>
      <c r="E43" t="s">
        <v>1819</v>
      </c>
      <c r="F43" t="s">
        <v>439</v>
      </c>
      <c r="G43" t="s">
        <v>1879</v>
      </c>
      <c r="H43" t="s">
        <v>1821</v>
      </c>
    </row>
    <row r="44" spans="2:8">
      <c r="B44" t="s">
        <v>1683</v>
      </c>
      <c r="C44" t="s">
        <v>439</v>
      </c>
      <c r="D44" t="s">
        <v>1880</v>
      </c>
      <c r="E44" t="s">
        <v>1819</v>
      </c>
      <c r="F44" t="s">
        <v>439</v>
      </c>
      <c r="G44" t="s">
        <v>1881</v>
      </c>
      <c r="H44" t="s">
        <v>1821</v>
      </c>
    </row>
    <row r="45" spans="2:8">
      <c r="B45" t="s">
        <v>1684</v>
      </c>
      <c r="C45" t="s">
        <v>439</v>
      </c>
      <c r="D45" t="s">
        <v>1882</v>
      </c>
      <c r="E45" t="s">
        <v>1819</v>
      </c>
      <c r="F45" t="s">
        <v>439</v>
      </c>
      <c r="G45" t="s">
        <v>1883</v>
      </c>
      <c r="H45" t="s">
        <v>1821</v>
      </c>
    </row>
    <row r="46" spans="2:8">
      <c r="B46" t="s">
        <v>454</v>
      </c>
      <c r="C46" t="s">
        <v>439</v>
      </c>
      <c r="D46" t="s">
        <v>455</v>
      </c>
      <c r="E46" t="s">
        <v>1819</v>
      </c>
      <c r="F46" t="s">
        <v>439</v>
      </c>
      <c r="G46" t="s">
        <v>1884</v>
      </c>
      <c r="H46" t="s">
        <v>1821</v>
      </c>
    </row>
    <row r="47" spans="2:8">
      <c r="B47" t="s">
        <v>1685</v>
      </c>
      <c r="C47" t="s">
        <v>439</v>
      </c>
      <c r="D47" t="s">
        <v>1885</v>
      </c>
      <c r="E47" t="s">
        <v>1819</v>
      </c>
      <c r="F47" t="s">
        <v>439</v>
      </c>
      <c r="G47" t="s">
        <v>1886</v>
      </c>
      <c r="H47" t="s">
        <v>1821</v>
      </c>
    </row>
    <row r="48" spans="2:8">
      <c r="B48" t="s">
        <v>1686</v>
      </c>
      <c r="C48" t="s">
        <v>439</v>
      </c>
      <c r="D48" t="s">
        <v>1887</v>
      </c>
      <c r="E48" t="s">
        <v>1819</v>
      </c>
      <c r="F48" t="s">
        <v>439</v>
      </c>
      <c r="G48" t="s">
        <v>1888</v>
      </c>
      <c r="H48" t="s">
        <v>1821</v>
      </c>
    </row>
    <row r="49" spans="2:8">
      <c r="B49" t="s">
        <v>461</v>
      </c>
      <c r="C49" t="s">
        <v>439</v>
      </c>
      <c r="D49" t="s">
        <v>462</v>
      </c>
      <c r="E49" t="s">
        <v>1819</v>
      </c>
      <c r="F49" t="s">
        <v>439</v>
      </c>
      <c r="G49" t="s">
        <v>1889</v>
      </c>
      <c r="H49" t="s">
        <v>1821</v>
      </c>
    </row>
    <row r="50" spans="2:8">
      <c r="B50" t="s">
        <v>1687</v>
      </c>
      <c r="C50" t="s">
        <v>439</v>
      </c>
      <c r="D50" t="s">
        <v>1890</v>
      </c>
      <c r="E50" t="s">
        <v>1819</v>
      </c>
      <c r="F50" t="s">
        <v>439</v>
      </c>
      <c r="G50" t="s">
        <v>1891</v>
      </c>
      <c r="H50" t="s">
        <v>1821</v>
      </c>
    </row>
    <row r="51" spans="2:8">
      <c r="B51" t="s">
        <v>1688</v>
      </c>
      <c r="C51" t="s">
        <v>439</v>
      </c>
      <c r="D51" t="s">
        <v>1892</v>
      </c>
      <c r="E51" t="s">
        <v>1819</v>
      </c>
      <c r="F51" t="s">
        <v>439</v>
      </c>
      <c r="G51" t="s">
        <v>1893</v>
      </c>
      <c r="H51" t="s">
        <v>1821</v>
      </c>
    </row>
    <row r="52" spans="2:8">
      <c r="B52" t="s">
        <v>1689</v>
      </c>
      <c r="C52" t="s">
        <v>439</v>
      </c>
      <c r="D52" t="s">
        <v>1894</v>
      </c>
      <c r="E52" t="s">
        <v>1819</v>
      </c>
      <c r="F52" t="s">
        <v>439</v>
      </c>
      <c r="G52" t="s">
        <v>1895</v>
      </c>
      <c r="H52" t="s">
        <v>1821</v>
      </c>
    </row>
    <row r="53" spans="2:8">
      <c r="B53" t="s">
        <v>1690</v>
      </c>
      <c r="C53" t="s">
        <v>439</v>
      </c>
      <c r="D53" t="s">
        <v>1896</v>
      </c>
      <c r="E53" t="s">
        <v>1819</v>
      </c>
      <c r="F53" t="s">
        <v>439</v>
      </c>
      <c r="G53" t="s">
        <v>1897</v>
      </c>
      <c r="H53" t="s">
        <v>1821</v>
      </c>
    </row>
    <row r="54" spans="2:8">
      <c r="B54" t="s">
        <v>1691</v>
      </c>
      <c r="C54" t="s">
        <v>439</v>
      </c>
      <c r="D54" t="s">
        <v>1898</v>
      </c>
      <c r="E54" t="s">
        <v>1819</v>
      </c>
      <c r="F54" t="s">
        <v>439</v>
      </c>
      <c r="G54" t="s">
        <v>1899</v>
      </c>
      <c r="H54" t="s">
        <v>1821</v>
      </c>
    </row>
    <row r="55" spans="2:8">
      <c r="B55" t="s">
        <v>1692</v>
      </c>
      <c r="C55" t="s">
        <v>439</v>
      </c>
      <c r="D55" t="s">
        <v>1900</v>
      </c>
      <c r="E55" t="s">
        <v>1819</v>
      </c>
      <c r="F55" t="s">
        <v>439</v>
      </c>
      <c r="G55" t="s">
        <v>1901</v>
      </c>
      <c r="H55" t="s">
        <v>1821</v>
      </c>
    </row>
    <row r="56" spans="2:8">
      <c r="B56" t="s">
        <v>1693</v>
      </c>
      <c r="C56" t="s">
        <v>439</v>
      </c>
      <c r="D56" t="s">
        <v>1902</v>
      </c>
      <c r="E56" t="s">
        <v>1819</v>
      </c>
      <c r="F56" t="s">
        <v>439</v>
      </c>
      <c r="G56" t="s">
        <v>1903</v>
      </c>
      <c r="H56" t="s">
        <v>1821</v>
      </c>
    </row>
    <row r="57" spans="2:8">
      <c r="B57" t="s">
        <v>1694</v>
      </c>
      <c r="C57" t="s">
        <v>439</v>
      </c>
      <c r="D57" t="s">
        <v>1904</v>
      </c>
      <c r="E57" t="s">
        <v>1819</v>
      </c>
      <c r="F57" t="s">
        <v>439</v>
      </c>
      <c r="G57" t="s">
        <v>1905</v>
      </c>
      <c r="H57" t="s">
        <v>1821</v>
      </c>
    </row>
    <row r="58" spans="2:8">
      <c r="B58" t="s">
        <v>1695</v>
      </c>
      <c r="C58" t="s">
        <v>439</v>
      </c>
      <c r="D58" t="s">
        <v>1906</v>
      </c>
      <c r="E58" t="s">
        <v>1819</v>
      </c>
      <c r="F58" t="s">
        <v>439</v>
      </c>
      <c r="G58" t="s">
        <v>1907</v>
      </c>
      <c r="H58" t="s">
        <v>1821</v>
      </c>
    </row>
    <row r="59" spans="2:8">
      <c r="B59" t="s">
        <v>1696</v>
      </c>
      <c r="C59" t="s">
        <v>439</v>
      </c>
      <c r="D59" t="s">
        <v>1908</v>
      </c>
      <c r="E59" t="s">
        <v>1819</v>
      </c>
      <c r="F59" t="s">
        <v>439</v>
      </c>
      <c r="G59" t="s">
        <v>1909</v>
      </c>
      <c r="H59" t="s">
        <v>1821</v>
      </c>
    </row>
    <row r="60" spans="2:8">
      <c r="B60" t="s">
        <v>1697</v>
      </c>
      <c r="C60" t="s">
        <v>439</v>
      </c>
      <c r="D60" t="s">
        <v>1910</v>
      </c>
      <c r="E60" t="s">
        <v>1819</v>
      </c>
      <c r="F60" t="s">
        <v>439</v>
      </c>
      <c r="G60" t="s">
        <v>1911</v>
      </c>
      <c r="H60" t="s">
        <v>1821</v>
      </c>
    </row>
    <row r="61" spans="2:8">
      <c r="B61" t="s">
        <v>1698</v>
      </c>
      <c r="C61" t="s">
        <v>439</v>
      </c>
      <c r="D61" t="s">
        <v>1912</v>
      </c>
      <c r="E61" t="s">
        <v>1819</v>
      </c>
      <c r="F61" t="s">
        <v>439</v>
      </c>
      <c r="G61" t="s">
        <v>1913</v>
      </c>
      <c r="H61" t="s">
        <v>1821</v>
      </c>
    </row>
    <row r="62" spans="2:8">
      <c r="B62" t="s">
        <v>1699</v>
      </c>
      <c r="C62" t="s">
        <v>439</v>
      </c>
      <c r="D62" t="s">
        <v>1914</v>
      </c>
      <c r="E62" t="s">
        <v>1819</v>
      </c>
      <c r="F62" t="s">
        <v>439</v>
      </c>
      <c r="G62" t="s">
        <v>1915</v>
      </c>
      <c r="H62" t="s">
        <v>1821</v>
      </c>
    </row>
    <row r="63" spans="2:8">
      <c r="B63" t="s">
        <v>1700</v>
      </c>
      <c r="C63" t="s">
        <v>439</v>
      </c>
      <c r="D63" t="s">
        <v>1916</v>
      </c>
      <c r="E63" t="s">
        <v>1819</v>
      </c>
      <c r="F63" t="s">
        <v>439</v>
      </c>
      <c r="G63" t="s">
        <v>1917</v>
      </c>
      <c r="H63" t="s">
        <v>1821</v>
      </c>
    </row>
    <row r="64" spans="2:8">
      <c r="B64" t="s">
        <v>1701</v>
      </c>
      <c r="C64" t="s">
        <v>439</v>
      </c>
      <c r="D64" t="s">
        <v>1918</v>
      </c>
      <c r="E64" t="s">
        <v>1819</v>
      </c>
      <c r="F64" t="s">
        <v>439</v>
      </c>
      <c r="G64" t="s">
        <v>1919</v>
      </c>
      <c r="H64" t="s">
        <v>1821</v>
      </c>
    </row>
    <row r="65" spans="2:8">
      <c r="B65" t="s">
        <v>1702</v>
      </c>
      <c r="C65" t="s">
        <v>439</v>
      </c>
      <c r="D65" t="s">
        <v>1920</v>
      </c>
      <c r="E65" t="s">
        <v>1819</v>
      </c>
      <c r="F65" t="s">
        <v>439</v>
      </c>
      <c r="G65" t="s">
        <v>1921</v>
      </c>
      <c r="H65" t="s">
        <v>1821</v>
      </c>
    </row>
    <row r="66" spans="2:8">
      <c r="B66" t="s">
        <v>1703</v>
      </c>
      <c r="C66" t="s">
        <v>439</v>
      </c>
      <c r="D66" t="s">
        <v>1922</v>
      </c>
      <c r="E66" t="s">
        <v>1819</v>
      </c>
      <c r="F66" t="s">
        <v>439</v>
      </c>
      <c r="G66" t="s">
        <v>1923</v>
      </c>
      <c r="H66" t="s">
        <v>1821</v>
      </c>
    </row>
    <row r="67" spans="2:8">
      <c r="B67" t="s">
        <v>1704</v>
      </c>
      <c r="C67" t="s">
        <v>439</v>
      </c>
      <c r="D67" t="s">
        <v>1924</v>
      </c>
      <c r="E67" t="s">
        <v>1819</v>
      </c>
      <c r="F67" t="s">
        <v>439</v>
      </c>
      <c r="G67" t="s">
        <v>1925</v>
      </c>
      <c r="H67" t="s">
        <v>1821</v>
      </c>
    </row>
    <row r="68" spans="2:8">
      <c r="B68" t="s">
        <v>1705</v>
      </c>
      <c r="C68" t="s">
        <v>439</v>
      </c>
      <c r="D68" t="s">
        <v>1926</v>
      </c>
      <c r="E68" t="s">
        <v>1819</v>
      </c>
      <c r="F68" t="s">
        <v>439</v>
      </c>
      <c r="G68" t="s">
        <v>1927</v>
      </c>
      <c r="H68" t="s">
        <v>1821</v>
      </c>
    </row>
    <row r="69" spans="2:8">
      <c r="B69" t="s">
        <v>1706</v>
      </c>
      <c r="C69" t="s">
        <v>439</v>
      </c>
      <c r="D69" t="s">
        <v>1928</v>
      </c>
      <c r="E69" t="s">
        <v>1819</v>
      </c>
      <c r="F69" t="s">
        <v>439</v>
      </c>
      <c r="G69" t="s">
        <v>1929</v>
      </c>
      <c r="H69" t="s">
        <v>1821</v>
      </c>
    </row>
    <row r="70" spans="2:8">
      <c r="B70" t="s">
        <v>1707</v>
      </c>
      <c r="C70" t="s">
        <v>439</v>
      </c>
      <c r="D70" t="s">
        <v>1930</v>
      </c>
      <c r="E70" t="s">
        <v>1819</v>
      </c>
      <c r="F70" t="s">
        <v>439</v>
      </c>
      <c r="G70" t="s">
        <v>1931</v>
      </c>
      <c r="H70" t="s">
        <v>1821</v>
      </c>
    </row>
    <row r="71" spans="2:8">
      <c r="B71" t="s">
        <v>457</v>
      </c>
      <c r="C71" t="s">
        <v>439</v>
      </c>
      <c r="D71" t="s">
        <v>458</v>
      </c>
      <c r="E71" t="s">
        <v>1819</v>
      </c>
      <c r="F71" t="s">
        <v>439</v>
      </c>
      <c r="G71" t="s">
        <v>1932</v>
      </c>
      <c r="H71" t="s">
        <v>1821</v>
      </c>
    </row>
    <row r="72" spans="2:8">
      <c r="B72" t="s">
        <v>1708</v>
      </c>
      <c r="C72" t="s">
        <v>1933</v>
      </c>
      <c r="D72" t="s">
        <v>1934</v>
      </c>
      <c r="E72" t="s">
        <v>1819</v>
      </c>
      <c r="F72" t="s">
        <v>1935</v>
      </c>
      <c r="G72" t="s">
        <v>1936</v>
      </c>
      <c r="H72" t="s">
        <v>1821</v>
      </c>
    </row>
    <row r="73" spans="2:8">
      <c r="B73" t="s">
        <v>1709</v>
      </c>
      <c r="C73" t="s">
        <v>439</v>
      </c>
      <c r="D73" t="s">
        <v>1937</v>
      </c>
      <c r="E73" t="s">
        <v>1819</v>
      </c>
      <c r="F73" t="s">
        <v>439</v>
      </c>
      <c r="G73" t="s">
        <v>1938</v>
      </c>
      <c r="H73" t="s">
        <v>1821</v>
      </c>
    </row>
    <row r="74" spans="2:8">
      <c r="B74" t="s">
        <v>1710</v>
      </c>
      <c r="C74" t="s">
        <v>439</v>
      </c>
      <c r="D74" t="s">
        <v>1939</v>
      </c>
      <c r="E74" t="s">
        <v>1819</v>
      </c>
      <c r="F74" t="s">
        <v>439</v>
      </c>
      <c r="G74" t="s">
        <v>1940</v>
      </c>
      <c r="H74" t="s">
        <v>1821</v>
      </c>
    </row>
    <row r="75" spans="2:8">
      <c r="B75" t="s">
        <v>1711</v>
      </c>
      <c r="C75" t="s">
        <v>439</v>
      </c>
      <c r="D75" t="s">
        <v>1941</v>
      </c>
      <c r="E75" t="s">
        <v>1819</v>
      </c>
      <c r="F75" t="s">
        <v>439</v>
      </c>
      <c r="G75" t="s">
        <v>1942</v>
      </c>
      <c r="H75" t="s">
        <v>1821</v>
      </c>
    </row>
    <row r="76" spans="2:8">
      <c r="B76" t="s">
        <v>1712</v>
      </c>
      <c r="C76" t="s">
        <v>439</v>
      </c>
      <c r="D76" t="s">
        <v>1943</v>
      </c>
      <c r="E76" t="s">
        <v>1819</v>
      </c>
      <c r="F76" t="s">
        <v>439</v>
      </c>
      <c r="G76" t="s">
        <v>1944</v>
      </c>
      <c r="H76" t="s">
        <v>1821</v>
      </c>
    </row>
    <row r="77" spans="2:8">
      <c r="B77" t="s">
        <v>1713</v>
      </c>
      <c r="C77" t="s">
        <v>439</v>
      </c>
      <c r="D77" t="s">
        <v>1945</v>
      </c>
      <c r="E77" t="s">
        <v>1819</v>
      </c>
      <c r="F77" t="s">
        <v>439</v>
      </c>
      <c r="G77" t="s">
        <v>1946</v>
      </c>
      <c r="H77" t="s">
        <v>1821</v>
      </c>
    </row>
    <row r="78" spans="2:8">
      <c r="B78" t="s">
        <v>1714</v>
      </c>
      <c r="C78" t="s">
        <v>439</v>
      </c>
      <c r="D78" t="s">
        <v>1947</v>
      </c>
      <c r="E78" t="s">
        <v>1819</v>
      </c>
      <c r="F78" t="s">
        <v>439</v>
      </c>
      <c r="G78" t="s">
        <v>1948</v>
      </c>
      <c r="H78" t="s">
        <v>1821</v>
      </c>
    </row>
    <row r="79" spans="2:8">
      <c r="B79" t="s">
        <v>1715</v>
      </c>
      <c r="C79" t="s">
        <v>439</v>
      </c>
      <c r="D79" t="s">
        <v>1949</v>
      </c>
      <c r="E79" t="s">
        <v>1819</v>
      </c>
      <c r="F79" t="s">
        <v>439</v>
      </c>
      <c r="G79" t="s">
        <v>1950</v>
      </c>
      <c r="H79" t="s">
        <v>1821</v>
      </c>
    </row>
    <row r="80" spans="2:8">
      <c r="B80" t="s">
        <v>1716</v>
      </c>
      <c r="C80" t="s">
        <v>439</v>
      </c>
      <c r="D80" t="s">
        <v>1951</v>
      </c>
      <c r="E80" t="s">
        <v>1819</v>
      </c>
      <c r="F80" t="s">
        <v>439</v>
      </c>
      <c r="G80" t="s">
        <v>1952</v>
      </c>
      <c r="H80" t="s">
        <v>1821</v>
      </c>
    </row>
    <row r="81" spans="2:8">
      <c r="B81" t="s">
        <v>1717</v>
      </c>
      <c r="C81" t="s">
        <v>439</v>
      </c>
      <c r="D81" t="s">
        <v>1953</v>
      </c>
      <c r="E81" t="s">
        <v>1819</v>
      </c>
      <c r="F81" t="s">
        <v>439</v>
      </c>
      <c r="G81" t="s">
        <v>1954</v>
      </c>
      <c r="H81" t="s">
        <v>1821</v>
      </c>
    </row>
    <row r="82" spans="2:8">
      <c r="B82" t="s">
        <v>1718</v>
      </c>
      <c r="C82" t="s">
        <v>439</v>
      </c>
      <c r="D82" t="s">
        <v>1955</v>
      </c>
      <c r="E82" t="s">
        <v>1819</v>
      </c>
      <c r="F82" t="s">
        <v>439</v>
      </c>
      <c r="G82" t="s">
        <v>1956</v>
      </c>
      <c r="H82" t="s">
        <v>1821</v>
      </c>
    </row>
    <row r="83" spans="2:8">
      <c r="B83" t="s">
        <v>1719</v>
      </c>
      <c r="C83" t="s">
        <v>439</v>
      </c>
      <c r="D83" t="s">
        <v>1957</v>
      </c>
      <c r="E83" t="s">
        <v>1819</v>
      </c>
      <c r="F83" t="s">
        <v>439</v>
      </c>
      <c r="G83" t="s">
        <v>1958</v>
      </c>
      <c r="H83" t="s">
        <v>1821</v>
      </c>
    </row>
    <row r="84" spans="2:8">
      <c r="B84" t="s">
        <v>1720</v>
      </c>
      <c r="C84" t="s">
        <v>439</v>
      </c>
      <c r="D84" t="s">
        <v>1959</v>
      </c>
      <c r="E84" t="s">
        <v>1819</v>
      </c>
      <c r="F84" t="s">
        <v>439</v>
      </c>
      <c r="G84" t="s">
        <v>1960</v>
      </c>
      <c r="H84" t="s">
        <v>1821</v>
      </c>
    </row>
    <row r="85" spans="2:8">
      <c r="B85" t="s">
        <v>1721</v>
      </c>
      <c r="C85" t="s">
        <v>439</v>
      </c>
      <c r="D85" t="s">
        <v>1961</v>
      </c>
      <c r="E85" t="s">
        <v>1819</v>
      </c>
      <c r="F85" t="s">
        <v>439</v>
      </c>
      <c r="G85" t="s">
        <v>1962</v>
      </c>
      <c r="H85" t="s">
        <v>1821</v>
      </c>
    </row>
    <row r="86" spans="2:8">
      <c r="B86" t="s">
        <v>465</v>
      </c>
      <c r="C86" t="s">
        <v>439</v>
      </c>
      <c r="D86" t="s">
        <v>466</v>
      </c>
      <c r="E86" t="s">
        <v>1819</v>
      </c>
      <c r="F86" t="s">
        <v>439</v>
      </c>
      <c r="G86" t="s">
        <v>1963</v>
      </c>
      <c r="H86" t="s">
        <v>1821</v>
      </c>
    </row>
    <row r="87" spans="2:8">
      <c r="B87" t="s">
        <v>468</v>
      </c>
      <c r="C87" t="s">
        <v>439</v>
      </c>
      <c r="D87" t="s">
        <v>469</v>
      </c>
      <c r="E87" t="s">
        <v>1819</v>
      </c>
      <c r="F87" t="s">
        <v>439</v>
      </c>
      <c r="G87" t="s">
        <v>1964</v>
      </c>
      <c r="H87" t="s">
        <v>1821</v>
      </c>
    </row>
    <row r="88" spans="2:8">
      <c r="B88" t="s">
        <v>472</v>
      </c>
      <c r="C88" t="s">
        <v>439</v>
      </c>
      <c r="D88" t="s">
        <v>473</v>
      </c>
      <c r="E88" t="s">
        <v>1819</v>
      </c>
      <c r="F88" t="s">
        <v>439</v>
      </c>
      <c r="G88" t="s">
        <v>1965</v>
      </c>
      <c r="H88" t="s">
        <v>1821</v>
      </c>
    </row>
    <row r="89" spans="2:8">
      <c r="B89" t="s">
        <v>1722</v>
      </c>
      <c r="C89" t="s">
        <v>1966</v>
      </c>
      <c r="D89" t="s">
        <v>1967</v>
      </c>
      <c r="E89" t="s">
        <v>1819</v>
      </c>
      <c r="F89" t="s">
        <v>1968</v>
      </c>
      <c r="G89" t="s">
        <v>1969</v>
      </c>
      <c r="H89" t="s">
        <v>1821</v>
      </c>
    </row>
    <row r="90" spans="2:8">
      <c r="B90" t="s">
        <v>1723</v>
      </c>
      <c r="C90" t="s">
        <v>512</v>
      </c>
      <c r="D90" t="s">
        <v>1970</v>
      </c>
      <c r="E90" t="s">
        <v>1819</v>
      </c>
      <c r="F90" t="s">
        <v>1971</v>
      </c>
      <c r="G90" t="s">
        <v>1972</v>
      </c>
      <c r="H90" t="s">
        <v>1821</v>
      </c>
    </row>
    <row r="91" spans="2:8">
      <c r="B91" t="s">
        <v>519</v>
      </c>
      <c r="C91" t="s">
        <v>516</v>
      </c>
      <c r="D91" t="s">
        <v>520</v>
      </c>
      <c r="E91" t="s">
        <v>1819</v>
      </c>
      <c r="F91" t="s">
        <v>1973</v>
      </c>
      <c r="G91" t="s">
        <v>1974</v>
      </c>
      <c r="H91" t="s">
        <v>1821</v>
      </c>
    </row>
    <row r="92" spans="2:8">
      <c r="B92" t="s">
        <v>523</v>
      </c>
      <c r="C92" t="s">
        <v>516</v>
      </c>
      <c r="D92" t="s">
        <v>524</v>
      </c>
      <c r="E92" t="s">
        <v>1819</v>
      </c>
      <c r="F92" t="s">
        <v>1973</v>
      </c>
      <c r="G92" t="s">
        <v>1975</v>
      </c>
      <c r="H92" t="s">
        <v>1821</v>
      </c>
    </row>
    <row r="93" spans="2:8">
      <c r="B93" t="s">
        <v>1724</v>
      </c>
      <c r="C93" t="s">
        <v>516</v>
      </c>
      <c r="D93" t="s">
        <v>1976</v>
      </c>
      <c r="E93" t="s">
        <v>1819</v>
      </c>
      <c r="F93" t="s">
        <v>1973</v>
      </c>
      <c r="G93" t="s">
        <v>1977</v>
      </c>
      <c r="H93" t="s">
        <v>1821</v>
      </c>
    </row>
    <row r="94" spans="2:8">
      <c r="B94" t="s">
        <v>515</v>
      </c>
      <c r="C94" t="s">
        <v>516</v>
      </c>
      <c r="D94" t="s">
        <v>517</v>
      </c>
      <c r="E94" t="s">
        <v>1819</v>
      </c>
      <c r="F94" t="s">
        <v>1973</v>
      </c>
      <c r="G94" t="s">
        <v>1978</v>
      </c>
      <c r="H94" t="s">
        <v>1821</v>
      </c>
    </row>
    <row r="95" spans="2:8">
      <c r="B95" t="s">
        <v>1725</v>
      </c>
      <c r="C95" t="s">
        <v>516</v>
      </c>
      <c r="D95" t="s">
        <v>1979</v>
      </c>
      <c r="E95" t="s">
        <v>1819</v>
      </c>
      <c r="F95" t="s">
        <v>1973</v>
      </c>
      <c r="G95" t="s">
        <v>1980</v>
      </c>
      <c r="H95" t="s">
        <v>1821</v>
      </c>
    </row>
    <row r="96" spans="2:8">
      <c r="B96" t="s">
        <v>526</v>
      </c>
      <c r="C96" t="s">
        <v>516</v>
      </c>
      <c r="D96" t="s">
        <v>527</v>
      </c>
      <c r="E96" t="s">
        <v>1819</v>
      </c>
      <c r="F96" t="s">
        <v>1973</v>
      </c>
      <c r="G96" t="s">
        <v>1981</v>
      </c>
      <c r="H96" t="s">
        <v>1821</v>
      </c>
    </row>
    <row r="97" spans="2:8">
      <c r="B97" t="s">
        <v>1682</v>
      </c>
      <c r="C97" t="s">
        <v>439</v>
      </c>
      <c r="D97" t="s">
        <v>1878</v>
      </c>
      <c r="E97" t="s">
        <v>1819</v>
      </c>
      <c r="F97" t="s">
        <v>439</v>
      </c>
      <c r="G97" t="s">
        <v>1879</v>
      </c>
      <c r="H97" t="s">
        <v>1821</v>
      </c>
    </row>
    <row r="98" spans="2:8">
      <c r="B98" t="s">
        <v>1683</v>
      </c>
      <c r="C98" t="s">
        <v>439</v>
      </c>
      <c r="D98" t="s">
        <v>1880</v>
      </c>
      <c r="E98" t="s">
        <v>1819</v>
      </c>
      <c r="F98" t="s">
        <v>439</v>
      </c>
      <c r="G98" t="s">
        <v>1881</v>
      </c>
      <c r="H98" t="s">
        <v>1821</v>
      </c>
    </row>
    <row r="99" spans="2:8">
      <c r="B99" t="s">
        <v>1705</v>
      </c>
      <c r="C99" t="s">
        <v>439</v>
      </c>
      <c r="D99" t="s">
        <v>1926</v>
      </c>
      <c r="E99" t="s">
        <v>1819</v>
      </c>
      <c r="F99" t="s">
        <v>439</v>
      </c>
      <c r="G99" t="s">
        <v>1927</v>
      </c>
      <c r="H99" t="s">
        <v>1821</v>
      </c>
    </row>
    <row r="100" spans="2:8">
      <c r="B100" t="s">
        <v>1726</v>
      </c>
      <c r="C100" t="s">
        <v>439</v>
      </c>
      <c r="D100" t="s">
        <v>1982</v>
      </c>
      <c r="E100" t="s">
        <v>1819</v>
      </c>
      <c r="F100" t="s">
        <v>439</v>
      </c>
      <c r="G100" t="s">
        <v>1983</v>
      </c>
      <c r="H100" t="s">
        <v>1821</v>
      </c>
    </row>
    <row r="101" spans="2:8">
      <c r="B101" t="s">
        <v>1727</v>
      </c>
      <c r="C101" t="s">
        <v>439</v>
      </c>
      <c r="D101" t="s">
        <v>1984</v>
      </c>
      <c r="E101" t="s">
        <v>1819</v>
      </c>
      <c r="F101" t="s">
        <v>439</v>
      </c>
      <c r="G101" t="s">
        <v>1985</v>
      </c>
      <c r="H101" t="s">
        <v>1821</v>
      </c>
    </row>
    <row r="102" spans="2:8">
      <c r="B102" t="s">
        <v>1728</v>
      </c>
      <c r="C102" t="s">
        <v>439</v>
      </c>
      <c r="D102" t="s">
        <v>1986</v>
      </c>
      <c r="E102" t="s">
        <v>1819</v>
      </c>
      <c r="F102" t="s">
        <v>439</v>
      </c>
      <c r="G102" t="s">
        <v>1987</v>
      </c>
      <c r="H102" t="s">
        <v>1821</v>
      </c>
    </row>
    <row r="103" spans="2:8">
      <c r="B103" t="s">
        <v>1729</v>
      </c>
      <c r="C103" t="s">
        <v>439</v>
      </c>
      <c r="D103" t="s">
        <v>1988</v>
      </c>
      <c r="E103" t="s">
        <v>1819</v>
      </c>
      <c r="F103" t="s">
        <v>439</v>
      </c>
      <c r="G103" t="s">
        <v>1989</v>
      </c>
      <c r="H103" t="s">
        <v>1821</v>
      </c>
    </row>
    <row r="104" spans="2:8">
      <c r="B104" t="s">
        <v>1730</v>
      </c>
      <c r="C104" t="s">
        <v>439</v>
      </c>
      <c r="D104" t="s">
        <v>1990</v>
      </c>
      <c r="E104" t="s">
        <v>1819</v>
      </c>
      <c r="F104" t="s">
        <v>439</v>
      </c>
      <c r="G104" t="s">
        <v>1991</v>
      </c>
      <c r="H104" t="s">
        <v>1821</v>
      </c>
    </row>
    <row r="105" spans="2:8">
      <c r="B105" t="s">
        <v>1731</v>
      </c>
      <c r="C105" t="s">
        <v>439</v>
      </c>
      <c r="D105" t="s">
        <v>1992</v>
      </c>
      <c r="E105" t="s">
        <v>1819</v>
      </c>
      <c r="F105" t="s">
        <v>439</v>
      </c>
      <c r="G105" t="s">
        <v>1993</v>
      </c>
      <c r="H105" t="s">
        <v>1821</v>
      </c>
    </row>
    <row r="106" spans="2:8">
      <c r="B106" t="s">
        <v>1732</v>
      </c>
      <c r="C106" t="s">
        <v>439</v>
      </c>
      <c r="D106" t="s">
        <v>1994</v>
      </c>
      <c r="E106" t="s">
        <v>1819</v>
      </c>
      <c r="F106" t="s">
        <v>439</v>
      </c>
      <c r="G106" t="s">
        <v>1995</v>
      </c>
      <c r="H106" t="s">
        <v>1821</v>
      </c>
    </row>
    <row r="107" spans="2:8">
      <c r="B107" t="s">
        <v>1733</v>
      </c>
      <c r="C107" t="s">
        <v>439</v>
      </c>
      <c r="D107" t="s">
        <v>1996</v>
      </c>
      <c r="E107" t="s">
        <v>1819</v>
      </c>
      <c r="F107" t="s">
        <v>439</v>
      </c>
      <c r="G107" t="s">
        <v>1997</v>
      </c>
      <c r="H107" t="s">
        <v>1821</v>
      </c>
    </row>
    <row r="108" spans="2:8">
      <c r="B108" t="s">
        <v>1671</v>
      </c>
      <c r="C108" t="s">
        <v>402</v>
      </c>
      <c r="D108" t="s">
        <v>1853</v>
      </c>
      <c r="E108" t="s">
        <v>1819</v>
      </c>
      <c r="F108" t="s">
        <v>1823</v>
      </c>
      <c r="G108" t="s">
        <v>1854</v>
      </c>
      <c r="H108" t="s">
        <v>1821</v>
      </c>
    </row>
    <row r="109" spans="2:8">
      <c r="B109" t="s">
        <v>1672</v>
      </c>
      <c r="C109" t="s">
        <v>402</v>
      </c>
      <c r="D109" t="s">
        <v>1855</v>
      </c>
      <c r="E109" t="s">
        <v>1819</v>
      </c>
      <c r="F109" t="s">
        <v>1823</v>
      </c>
      <c r="G109" t="s">
        <v>1856</v>
      </c>
      <c r="H109" t="s">
        <v>1821</v>
      </c>
    </row>
    <row r="110" spans="2:8">
      <c r="B110" t="s">
        <v>1665</v>
      </c>
      <c r="C110" t="s">
        <v>402</v>
      </c>
      <c r="D110" t="s">
        <v>1841</v>
      </c>
      <c r="E110" t="s">
        <v>1819</v>
      </c>
      <c r="F110" t="s">
        <v>1823</v>
      </c>
      <c r="G110" t="s">
        <v>1842</v>
      </c>
      <c r="H110" t="s">
        <v>1821</v>
      </c>
    </row>
    <row r="111" spans="2:8">
      <c r="B111" t="s">
        <v>1734</v>
      </c>
      <c r="C111" t="s">
        <v>402</v>
      </c>
      <c r="D111" t="s">
        <v>1998</v>
      </c>
      <c r="E111" t="s">
        <v>1819</v>
      </c>
      <c r="F111" t="s">
        <v>1823</v>
      </c>
      <c r="G111" t="s">
        <v>1999</v>
      </c>
      <c r="H111" t="s">
        <v>1821</v>
      </c>
    </row>
    <row r="112" spans="2:8">
      <c r="B112" t="s">
        <v>1675</v>
      </c>
      <c r="C112" t="s">
        <v>402</v>
      </c>
      <c r="D112" t="s">
        <v>1861</v>
      </c>
      <c r="E112" t="s">
        <v>1819</v>
      </c>
      <c r="F112" t="s">
        <v>1823</v>
      </c>
      <c r="G112" t="s">
        <v>1862</v>
      </c>
      <c r="H112" t="s">
        <v>1821</v>
      </c>
    </row>
    <row r="113" spans="2:8">
      <c r="B113" t="s">
        <v>1656</v>
      </c>
      <c r="C113" t="s">
        <v>402</v>
      </c>
      <c r="D113" t="s">
        <v>1822</v>
      </c>
      <c r="E113" t="s">
        <v>1819</v>
      </c>
      <c r="F113" t="s">
        <v>1823</v>
      </c>
      <c r="G113" t="s">
        <v>1824</v>
      </c>
      <c r="H113" t="s">
        <v>1821</v>
      </c>
    </row>
    <row r="114" spans="2:8">
      <c r="B114" t="s">
        <v>1735</v>
      </c>
      <c r="C114" t="s">
        <v>402</v>
      </c>
      <c r="D114" t="s">
        <v>2000</v>
      </c>
      <c r="E114" t="s">
        <v>1819</v>
      </c>
      <c r="F114" t="s">
        <v>1823</v>
      </c>
      <c r="G114" t="s">
        <v>2001</v>
      </c>
      <c r="H114" t="s">
        <v>1821</v>
      </c>
    </row>
    <row r="115" spans="2:8">
      <c r="B115" t="s">
        <v>1736</v>
      </c>
      <c r="C115" t="s">
        <v>402</v>
      </c>
      <c r="D115" t="s">
        <v>2002</v>
      </c>
      <c r="E115" t="s">
        <v>1819</v>
      </c>
      <c r="F115" t="s">
        <v>1823</v>
      </c>
      <c r="G115" t="s">
        <v>2003</v>
      </c>
      <c r="H115" t="s">
        <v>1821</v>
      </c>
    </row>
    <row r="116" spans="2:8">
      <c r="B116" t="s">
        <v>1711</v>
      </c>
      <c r="C116" t="s">
        <v>439</v>
      </c>
      <c r="D116" t="s">
        <v>1941</v>
      </c>
      <c r="E116" t="s">
        <v>1819</v>
      </c>
      <c r="F116" t="s">
        <v>439</v>
      </c>
      <c r="G116" t="s">
        <v>1942</v>
      </c>
      <c r="H116" t="s">
        <v>1821</v>
      </c>
    </row>
    <row r="117" spans="2:8">
      <c r="B117" t="s">
        <v>1659</v>
      </c>
      <c r="C117" t="s">
        <v>402</v>
      </c>
      <c r="D117" t="s">
        <v>1829</v>
      </c>
      <c r="E117" t="s">
        <v>1819</v>
      </c>
      <c r="F117" t="s">
        <v>1823</v>
      </c>
      <c r="G117" t="s">
        <v>1830</v>
      </c>
      <c r="H117" t="s">
        <v>1821</v>
      </c>
    </row>
    <row r="118" spans="2:8">
      <c r="B118" t="s">
        <v>401</v>
      </c>
      <c r="C118" t="s">
        <v>402</v>
      </c>
      <c r="D118" t="s">
        <v>403</v>
      </c>
      <c r="E118" t="s">
        <v>1819</v>
      </c>
      <c r="F118" t="s">
        <v>1823</v>
      </c>
      <c r="G118" t="s">
        <v>1867</v>
      </c>
      <c r="H118" t="s">
        <v>1821</v>
      </c>
    </row>
    <row r="119" spans="2:8">
      <c r="B119" t="s">
        <v>1660</v>
      </c>
      <c r="C119" t="s">
        <v>402</v>
      </c>
      <c r="D119" t="s">
        <v>1831</v>
      </c>
      <c r="E119" t="s">
        <v>1819</v>
      </c>
      <c r="F119" t="s">
        <v>1823</v>
      </c>
      <c r="G119" t="s">
        <v>1832</v>
      </c>
      <c r="H119" t="s">
        <v>1821</v>
      </c>
    </row>
    <row r="120" spans="2:8">
      <c r="B120" t="s">
        <v>1657</v>
      </c>
      <c r="C120" t="s">
        <v>402</v>
      </c>
      <c r="D120" t="s">
        <v>1825</v>
      </c>
      <c r="E120" t="s">
        <v>1819</v>
      </c>
      <c r="F120" t="s">
        <v>1823</v>
      </c>
      <c r="G120" t="s">
        <v>1826</v>
      </c>
      <c r="H120" t="s">
        <v>1821</v>
      </c>
    </row>
    <row r="121" spans="2:8">
      <c r="B121" t="s">
        <v>1737</v>
      </c>
      <c r="C121" t="s">
        <v>402</v>
      </c>
      <c r="D121" t="s">
        <v>2004</v>
      </c>
      <c r="E121" t="s">
        <v>1819</v>
      </c>
      <c r="F121" t="s">
        <v>1823</v>
      </c>
      <c r="G121" t="s">
        <v>2005</v>
      </c>
      <c r="H121" t="s">
        <v>1821</v>
      </c>
    </row>
    <row r="122" spans="2:8">
      <c r="B122" t="s">
        <v>1678</v>
      </c>
      <c r="C122" t="s">
        <v>402</v>
      </c>
      <c r="D122" t="s">
        <v>1868</v>
      </c>
      <c r="E122" t="s">
        <v>1819</v>
      </c>
      <c r="F122" t="s">
        <v>1823</v>
      </c>
      <c r="G122" t="s">
        <v>1869</v>
      </c>
      <c r="H122" t="s">
        <v>1821</v>
      </c>
    </row>
    <row r="123" spans="2:8">
      <c r="B123" t="s">
        <v>1662</v>
      </c>
      <c r="C123" t="s">
        <v>402</v>
      </c>
      <c r="D123" t="s">
        <v>1835</v>
      </c>
      <c r="E123" t="s">
        <v>1819</v>
      </c>
      <c r="F123" t="s">
        <v>1823</v>
      </c>
      <c r="G123" t="s">
        <v>1836</v>
      </c>
      <c r="H123" t="s">
        <v>1821</v>
      </c>
    </row>
    <row r="124" spans="2:8">
      <c r="B124" t="s">
        <v>1738</v>
      </c>
      <c r="C124" t="s">
        <v>402</v>
      </c>
      <c r="D124" t="s">
        <v>2006</v>
      </c>
      <c r="E124" t="s">
        <v>1819</v>
      </c>
      <c r="F124" t="s">
        <v>1823</v>
      </c>
      <c r="G124" t="s">
        <v>2007</v>
      </c>
      <c r="H124" t="s">
        <v>1821</v>
      </c>
    </row>
    <row r="125" spans="2:8">
      <c r="B125" t="s">
        <v>1684</v>
      </c>
      <c r="C125" t="s">
        <v>439</v>
      </c>
      <c r="D125" t="s">
        <v>1882</v>
      </c>
      <c r="E125" t="s">
        <v>1819</v>
      </c>
      <c r="F125" t="s">
        <v>439</v>
      </c>
      <c r="G125" t="s">
        <v>1883</v>
      </c>
      <c r="H125" t="s">
        <v>1821</v>
      </c>
    </row>
    <row r="126" spans="2:8">
      <c r="B126" t="s">
        <v>1712</v>
      </c>
      <c r="C126" t="s">
        <v>439</v>
      </c>
      <c r="D126" t="s">
        <v>1943</v>
      </c>
      <c r="E126" t="s">
        <v>1819</v>
      </c>
      <c r="F126" t="s">
        <v>439</v>
      </c>
      <c r="G126" t="s">
        <v>1944</v>
      </c>
      <c r="H126" t="s">
        <v>1821</v>
      </c>
    </row>
    <row r="127" spans="2:8">
      <c r="B127" t="s">
        <v>1663</v>
      </c>
      <c r="C127" t="s">
        <v>402</v>
      </c>
      <c r="D127" t="s">
        <v>1837</v>
      </c>
      <c r="E127" t="s">
        <v>1819</v>
      </c>
      <c r="F127" t="s">
        <v>1823</v>
      </c>
      <c r="G127" t="s">
        <v>1838</v>
      </c>
      <c r="H127" t="s">
        <v>1821</v>
      </c>
    </row>
    <row r="128" spans="2:8">
      <c r="B128" t="s">
        <v>1677</v>
      </c>
      <c r="C128" t="s">
        <v>402</v>
      </c>
      <c r="D128" t="s">
        <v>1865</v>
      </c>
      <c r="E128" t="s">
        <v>1819</v>
      </c>
      <c r="F128" t="s">
        <v>1823</v>
      </c>
      <c r="G128" t="s">
        <v>1866</v>
      </c>
      <c r="H128" t="s">
        <v>1821</v>
      </c>
    </row>
    <row r="129" spans="2:8">
      <c r="B129" t="s">
        <v>1676</v>
      </c>
      <c r="C129" t="s">
        <v>402</v>
      </c>
      <c r="D129" t="s">
        <v>1863</v>
      </c>
      <c r="E129" t="s">
        <v>1819</v>
      </c>
      <c r="F129" t="s">
        <v>1823</v>
      </c>
      <c r="G129" t="s">
        <v>1864</v>
      </c>
      <c r="H129" t="s">
        <v>1821</v>
      </c>
    </row>
    <row r="130" spans="2:8">
      <c r="B130" t="s">
        <v>1739</v>
      </c>
      <c r="C130" t="s">
        <v>402</v>
      </c>
      <c r="D130" t="s">
        <v>2008</v>
      </c>
      <c r="E130" t="s">
        <v>1819</v>
      </c>
      <c r="F130" t="s">
        <v>1823</v>
      </c>
      <c r="G130" t="s">
        <v>2009</v>
      </c>
      <c r="H130" t="s">
        <v>1821</v>
      </c>
    </row>
    <row r="131" spans="2:8">
      <c r="B131" t="s">
        <v>1740</v>
      </c>
      <c r="C131" t="s">
        <v>402</v>
      </c>
      <c r="D131" t="s">
        <v>2010</v>
      </c>
      <c r="E131" t="s">
        <v>1819</v>
      </c>
      <c r="F131" t="s">
        <v>1823</v>
      </c>
      <c r="G131" t="s">
        <v>2011</v>
      </c>
      <c r="H131" t="s">
        <v>1821</v>
      </c>
    </row>
    <row r="132" spans="2:8">
      <c r="B132" t="s">
        <v>1741</v>
      </c>
      <c r="C132" t="s">
        <v>402</v>
      </c>
      <c r="D132" t="s">
        <v>2012</v>
      </c>
      <c r="E132" t="s">
        <v>1819</v>
      </c>
      <c r="F132" t="s">
        <v>1823</v>
      </c>
      <c r="G132" t="s">
        <v>2013</v>
      </c>
      <c r="H132" t="s">
        <v>1821</v>
      </c>
    </row>
    <row r="133" spans="2:8">
      <c r="B133" t="s">
        <v>1742</v>
      </c>
      <c r="C133" t="s">
        <v>402</v>
      </c>
      <c r="D133" t="s">
        <v>2014</v>
      </c>
      <c r="E133" t="s">
        <v>1819</v>
      </c>
      <c r="F133" t="s">
        <v>1823</v>
      </c>
      <c r="G133" t="s">
        <v>2015</v>
      </c>
      <c r="H133" t="s">
        <v>1821</v>
      </c>
    </row>
    <row r="134" spans="2:8">
      <c r="B134" t="s">
        <v>1743</v>
      </c>
      <c r="C134" t="s">
        <v>402</v>
      </c>
      <c r="D134" t="s">
        <v>2016</v>
      </c>
      <c r="E134" t="s">
        <v>1819</v>
      </c>
      <c r="F134" t="s">
        <v>1823</v>
      </c>
      <c r="G134" t="s">
        <v>2017</v>
      </c>
      <c r="H134" t="s">
        <v>1821</v>
      </c>
    </row>
    <row r="135" spans="2:8">
      <c r="B135" t="s">
        <v>1664</v>
      </c>
      <c r="C135" t="s">
        <v>402</v>
      </c>
      <c r="D135" t="s">
        <v>1839</v>
      </c>
      <c r="E135" t="s">
        <v>1819</v>
      </c>
      <c r="F135" t="s">
        <v>1823</v>
      </c>
      <c r="G135" t="s">
        <v>1840</v>
      </c>
      <c r="H135" t="s">
        <v>1821</v>
      </c>
    </row>
    <row r="136" spans="2:8">
      <c r="B136" t="s">
        <v>1669</v>
      </c>
      <c r="C136" t="s">
        <v>402</v>
      </c>
      <c r="D136" t="s">
        <v>1849</v>
      </c>
      <c r="E136" t="s">
        <v>1819</v>
      </c>
      <c r="F136" t="s">
        <v>1823</v>
      </c>
      <c r="G136" t="s">
        <v>1850</v>
      </c>
      <c r="H136" t="s">
        <v>1821</v>
      </c>
    </row>
    <row r="137" spans="2:8">
      <c r="B137" t="s">
        <v>1670</v>
      </c>
      <c r="C137" t="s">
        <v>402</v>
      </c>
      <c r="D137" t="s">
        <v>1851</v>
      </c>
      <c r="E137" t="s">
        <v>1819</v>
      </c>
      <c r="F137" t="s">
        <v>1823</v>
      </c>
      <c r="G137" t="s">
        <v>1852</v>
      </c>
      <c r="H137" t="s">
        <v>1821</v>
      </c>
    </row>
    <row r="138" spans="2:8">
      <c r="B138" t="s">
        <v>1744</v>
      </c>
      <c r="C138" t="s">
        <v>402</v>
      </c>
      <c r="D138" t="s">
        <v>2018</v>
      </c>
      <c r="E138" t="s">
        <v>1819</v>
      </c>
      <c r="F138" t="s">
        <v>1823</v>
      </c>
      <c r="G138" t="s">
        <v>2019</v>
      </c>
      <c r="H138" t="s">
        <v>1821</v>
      </c>
    </row>
    <row r="139" spans="2:8">
      <c r="B139" t="s">
        <v>1658</v>
      </c>
      <c r="C139" t="s">
        <v>402</v>
      </c>
      <c r="D139" t="s">
        <v>1827</v>
      </c>
      <c r="E139" t="s">
        <v>1819</v>
      </c>
      <c r="F139" t="s">
        <v>1823</v>
      </c>
      <c r="G139" t="s">
        <v>1828</v>
      </c>
      <c r="H139" t="s">
        <v>1821</v>
      </c>
    </row>
    <row r="140" spans="2:8">
      <c r="B140" t="s">
        <v>1745</v>
      </c>
      <c r="C140" t="s">
        <v>402</v>
      </c>
      <c r="D140" t="s">
        <v>2020</v>
      </c>
      <c r="E140" t="s">
        <v>1819</v>
      </c>
      <c r="F140" t="s">
        <v>1823</v>
      </c>
      <c r="G140" t="s">
        <v>2021</v>
      </c>
      <c r="H140" t="s">
        <v>1821</v>
      </c>
    </row>
    <row r="141" spans="2:8">
      <c r="B141" t="s">
        <v>1746</v>
      </c>
      <c r="C141" t="s">
        <v>402</v>
      </c>
      <c r="D141" t="s">
        <v>2022</v>
      </c>
      <c r="E141" t="s">
        <v>1819</v>
      </c>
      <c r="F141" t="s">
        <v>1823</v>
      </c>
      <c r="G141" t="s">
        <v>2023</v>
      </c>
      <c r="H141" t="s">
        <v>1821</v>
      </c>
    </row>
    <row r="142" spans="2:8">
      <c r="B142" t="s">
        <v>1747</v>
      </c>
      <c r="C142" t="s">
        <v>402</v>
      </c>
      <c r="D142" t="s">
        <v>2024</v>
      </c>
      <c r="E142" t="s">
        <v>1819</v>
      </c>
      <c r="F142" t="s">
        <v>1823</v>
      </c>
      <c r="G142" t="s">
        <v>2025</v>
      </c>
      <c r="H142" t="s">
        <v>1821</v>
      </c>
    </row>
    <row r="143" spans="2:8">
      <c r="B143" t="s">
        <v>1748</v>
      </c>
      <c r="C143" t="s">
        <v>402</v>
      </c>
      <c r="D143" t="s">
        <v>2026</v>
      </c>
      <c r="E143" t="s">
        <v>1819</v>
      </c>
      <c r="F143" t="s">
        <v>1823</v>
      </c>
      <c r="G143" t="s">
        <v>2027</v>
      </c>
      <c r="H143" t="s">
        <v>1821</v>
      </c>
    </row>
    <row r="144" spans="2:8">
      <c r="B144" t="s">
        <v>1749</v>
      </c>
      <c r="C144" t="s">
        <v>402</v>
      </c>
      <c r="D144" t="s">
        <v>2028</v>
      </c>
      <c r="E144" t="s">
        <v>1819</v>
      </c>
      <c r="F144" t="s">
        <v>1823</v>
      </c>
      <c r="G144" t="s">
        <v>2029</v>
      </c>
      <c r="H144" t="s">
        <v>1821</v>
      </c>
    </row>
    <row r="145" spans="2:8">
      <c r="B145" t="s">
        <v>1750</v>
      </c>
      <c r="C145" t="s">
        <v>402</v>
      </c>
      <c r="D145" t="s">
        <v>2030</v>
      </c>
      <c r="E145" t="s">
        <v>1819</v>
      </c>
      <c r="F145" t="s">
        <v>1823</v>
      </c>
      <c r="G145" t="s">
        <v>2031</v>
      </c>
      <c r="H145" t="s">
        <v>1821</v>
      </c>
    </row>
    <row r="146" spans="2:8">
      <c r="B146" t="s">
        <v>1751</v>
      </c>
      <c r="C146" t="s">
        <v>402</v>
      </c>
      <c r="D146" t="s">
        <v>2032</v>
      </c>
      <c r="E146" t="s">
        <v>1819</v>
      </c>
      <c r="F146" t="s">
        <v>1823</v>
      </c>
      <c r="G146" t="s">
        <v>2033</v>
      </c>
      <c r="H146" t="s">
        <v>1821</v>
      </c>
    </row>
    <row r="147" spans="2:8">
      <c r="B147" t="s">
        <v>1666</v>
      </c>
      <c r="C147" t="s">
        <v>402</v>
      </c>
      <c r="D147" t="s">
        <v>1843</v>
      </c>
      <c r="E147" t="s">
        <v>1819</v>
      </c>
      <c r="F147" t="s">
        <v>1823</v>
      </c>
      <c r="G147" t="s">
        <v>1844</v>
      </c>
      <c r="H147" t="s">
        <v>1821</v>
      </c>
    </row>
    <row r="148" spans="2:8">
      <c r="B148" t="s">
        <v>1667</v>
      </c>
      <c r="C148" t="s">
        <v>402</v>
      </c>
      <c r="D148" t="s">
        <v>1845</v>
      </c>
      <c r="E148" t="s">
        <v>1819</v>
      </c>
      <c r="F148" t="s">
        <v>1823</v>
      </c>
      <c r="G148" t="s">
        <v>1846</v>
      </c>
      <c r="H148" t="s">
        <v>1821</v>
      </c>
    </row>
    <row r="149" spans="2:8">
      <c r="B149" t="s">
        <v>1668</v>
      </c>
      <c r="C149" t="s">
        <v>402</v>
      </c>
      <c r="D149" t="s">
        <v>1847</v>
      </c>
      <c r="E149" t="s">
        <v>1819</v>
      </c>
      <c r="F149" t="s">
        <v>1823</v>
      </c>
      <c r="G149" t="s">
        <v>1848</v>
      </c>
      <c r="H149" t="s">
        <v>1821</v>
      </c>
    </row>
    <row r="150" spans="2:8">
      <c r="B150" t="s">
        <v>1752</v>
      </c>
      <c r="C150" t="s">
        <v>402</v>
      </c>
      <c r="D150" t="s">
        <v>2034</v>
      </c>
      <c r="E150" t="s">
        <v>1819</v>
      </c>
      <c r="F150" t="s">
        <v>1823</v>
      </c>
      <c r="G150" t="s">
        <v>2035</v>
      </c>
      <c r="H150" t="s">
        <v>1821</v>
      </c>
    </row>
    <row r="151" spans="2:8">
      <c r="B151" t="s">
        <v>1753</v>
      </c>
      <c r="C151" t="s">
        <v>439</v>
      </c>
      <c r="D151" t="s">
        <v>2036</v>
      </c>
      <c r="E151" t="s">
        <v>1819</v>
      </c>
      <c r="F151" t="s">
        <v>439</v>
      </c>
      <c r="G151" t="s">
        <v>2037</v>
      </c>
      <c r="H151" t="s">
        <v>1821</v>
      </c>
    </row>
    <row r="152" spans="2:8">
      <c r="B152" t="s">
        <v>1754</v>
      </c>
      <c r="C152" t="s">
        <v>439</v>
      </c>
      <c r="D152" t="s">
        <v>2038</v>
      </c>
      <c r="E152" t="s">
        <v>1819</v>
      </c>
      <c r="F152" t="s">
        <v>439</v>
      </c>
      <c r="G152" t="s">
        <v>2039</v>
      </c>
      <c r="H152" t="s">
        <v>1821</v>
      </c>
    </row>
    <row r="153" spans="2:8">
      <c r="B153" t="s">
        <v>1686</v>
      </c>
      <c r="C153" t="s">
        <v>439</v>
      </c>
      <c r="D153" t="s">
        <v>1887</v>
      </c>
      <c r="E153" t="s">
        <v>1819</v>
      </c>
      <c r="F153" t="s">
        <v>439</v>
      </c>
      <c r="G153" t="s">
        <v>1888</v>
      </c>
      <c r="H153" t="s">
        <v>1821</v>
      </c>
    </row>
    <row r="154" spans="2:8">
      <c r="B154" t="s">
        <v>1720</v>
      </c>
      <c r="C154" t="s">
        <v>439</v>
      </c>
      <c r="D154" t="s">
        <v>1959</v>
      </c>
      <c r="E154" t="s">
        <v>1819</v>
      </c>
      <c r="F154" t="s">
        <v>439</v>
      </c>
      <c r="G154" t="s">
        <v>1960</v>
      </c>
      <c r="H154" t="s">
        <v>1821</v>
      </c>
    </row>
    <row r="155" spans="2:8">
      <c r="B155" t="s">
        <v>1755</v>
      </c>
      <c r="C155" t="s">
        <v>439</v>
      </c>
      <c r="D155" t="s">
        <v>2040</v>
      </c>
      <c r="E155" t="s">
        <v>1819</v>
      </c>
      <c r="F155" t="s">
        <v>439</v>
      </c>
      <c r="G155" t="s">
        <v>2041</v>
      </c>
      <c r="H155" t="s">
        <v>1821</v>
      </c>
    </row>
    <row r="156" spans="2:8">
      <c r="B156" t="s">
        <v>1719</v>
      </c>
      <c r="C156" t="s">
        <v>439</v>
      </c>
      <c r="D156" t="s">
        <v>1957</v>
      </c>
      <c r="E156" t="s">
        <v>1819</v>
      </c>
      <c r="F156" t="s">
        <v>439</v>
      </c>
      <c r="G156" t="s">
        <v>1958</v>
      </c>
      <c r="H156" t="s">
        <v>1821</v>
      </c>
    </row>
    <row r="157" spans="2:8">
      <c r="B157" t="s">
        <v>457</v>
      </c>
      <c r="C157" t="s">
        <v>439</v>
      </c>
      <c r="D157" t="s">
        <v>458</v>
      </c>
      <c r="E157" t="s">
        <v>1819</v>
      </c>
      <c r="F157" t="s">
        <v>439</v>
      </c>
      <c r="G157" t="s">
        <v>1932</v>
      </c>
      <c r="H157" t="s">
        <v>1821</v>
      </c>
    </row>
    <row r="158" spans="2:8">
      <c r="B158" t="s">
        <v>1756</v>
      </c>
      <c r="C158" t="s">
        <v>439</v>
      </c>
      <c r="D158" t="s">
        <v>2042</v>
      </c>
      <c r="E158" t="s">
        <v>1819</v>
      </c>
      <c r="F158" t="s">
        <v>439</v>
      </c>
      <c r="G158" t="s">
        <v>2043</v>
      </c>
      <c r="H158" t="s">
        <v>1821</v>
      </c>
    </row>
    <row r="159" spans="2:8">
      <c r="B159" t="s">
        <v>1757</v>
      </c>
      <c r="C159" t="s">
        <v>439</v>
      </c>
      <c r="D159" t="s">
        <v>2044</v>
      </c>
      <c r="E159" t="s">
        <v>1819</v>
      </c>
      <c r="F159" t="s">
        <v>439</v>
      </c>
      <c r="G159" t="s">
        <v>2045</v>
      </c>
      <c r="H159" t="s">
        <v>1821</v>
      </c>
    </row>
    <row r="160" spans="2:8">
      <c r="B160" t="s">
        <v>1758</v>
      </c>
      <c r="C160" t="s">
        <v>439</v>
      </c>
      <c r="D160" t="s">
        <v>2046</v>
      </c>
      <c r="E160" t="s">
        <v>1819</v>
      </c>
      <c r="F160" t="s">
        <v>439</v>
      </c>
      <c r="G160" t="s">
        <v>2047</v>
      </c>
      <c r="H160" t="s">
        <v>1821</v>
      </c>
    </row>
    <row r="161" spans="2:8">
      <c r="B161" t="s">
        <v>1759</v>
      </c>
      <c r="C161" t="s">
        <v>439</v>
      </c>
      <c r="D161" t="s">
        <v>2048</v>
      </c>
      <c r="E161" t="s">
        <v>1819</v>
      </c>
      <c r="F161" t="s">
        <v>439</v>
      </c>
      <c r="G161" t="s">
        <v>2049</v>
      </c>
      <c r="H161" t="s">
        <v>1821</v>
      </c>
    </row>
    <row r="162" spans="2:8">
      <c r="B162" t="s">
        <v>1760</v>
      </c>
      <c r="C162" t="s">
        <v>1870</v>
      </c>
      <c r="D162" t="s">
        <v>2050</v>
      </c>
      <c r="E162" t="s">
        <v>1819</v>
      </c>
      <c r="F162" t="s">
        <v>1872</v>
      </c>
      <c r="G162" t="s">
        <v>2051</v>
      </c>
      <c r="H162" t="s">
        <v>1821</v>
      </c>
    </row>
    <row r="163" spans="2:8">
      <c r="B163" t="s">
        <v>1679</v>
      </c>
      <c r="C163" t="s">
        <v>1870</v>
      </c>
      <c r="D163" t="s">
        <v>1871</v>
      </c>
      <c r="E163" t="s">
        <v>1819</v>
      </c>
      <c r="F163" t="s">
        <v>1872</v>
      </c>
      <c r="G163" t="s">
        <v>1873</v>
      </c>
      <c r="H163" t="s">
        <v>1821</v>
      </c>
    </row>
    <row r="164" spans="2:8">
      <c r="B164" t="s">
        <v>1680</v>
      </c>
      <c r="C164" t="s">
        <v>1870</v>
      </c>
      <c r="D164" t="s">
        <v>1874</v>
      </c>
      <c r="E164" t="s">
        <v>1819</v>
      </c>
      <c r="F164" t="s">
        <v>1872</v>
      </c>
      <c r="G164" t="s">
        <v>1875</v>
      </c>
      <c r="H164" t="s">
        <v>1821</v>
      </c>
    </row>
    <row r="165" spans="2:8">
      <c r="B165" t="s">
        <v>1761</v>
      </c>
      <c r="C165" t="s">
        <v>1870</v>
      </c>
      <c r="D165" t="s">
        <v>2052</v>
      </c>
      <c r="E165" t="s">
        <v>1819</v>
      </c>
      <c r="F165" t="s">
        <v>1872</v>
      </c>
      <c r="G165" t="s">
        <v>2053</v>
      </c>
      <c r="H165" t="s">
        <v>1821</v>
      </c>
    </row>
    <row r="166" spans="2:8">
      <c r="B166" t="s">
        <v>1762</v>
      </c>
      <c r="C166" t="s">
        <v>1870</v>
      </c>
      <c r="D166" t="s">
        <v>2054</v>
      </c>
      <c r="E166" t="s">
        <v>1819</v>
      </c>
      <c r="F166" t="s">
        <v>1872</v>
      </c>
      <c r="G166" t="s">
        <v>2055</v>
      </c>
      <c r="H166" t="s">
        <v>1821</v>
      </c>
    </row>
    <row r="167" spans="2:8">
      <c r="B167" t="s">
        <v>1763</v>
      </c>
      <c r="C167" t="s">
        <v>1870</v>
      </c>
      <c r="D167" t="s">
        <v>2056</v>
      </c>
      <c r="E167" t="s">
        <v>1819</v>
      </c>
      <c r="F167" t="s">
        <v>1872</v>
      </c>
      <c r="G167" t="s">
        <v>2057</v>
      </c>
      <c r="H167" t="s">
        <v>1821</v>
      </c>
    </row>
    <row r="168" spans="2:8">
      <c r="B168" t="s">
        <v>1681</v>
      </c>
      <c r="C168" t="s">
        <v>1870</v>
      </c>
      <c r="D168" t="s">
        <v>1876</v>
      </c>
      <c r="E168" t="s">
        <v>1819</v>
      </c>
      <c r="F168" t="s">
        <v>1872</v>
      </c>
      <c r="G168" t="s">
        <v>1877</v>
      </c>
      <c r="H168" t="s">
        <v>1821</v>
      </c>
    </row>
    <row r="169" spans="2:8">
      <c r="B169" t="s">
        <v>1764</v>
      </c>
      <c r="C169" t="s">
        <v>1870</v>
      </c>
      <c r="D169" t="s">
        <v>2058</v>
      </c>
      <c r="E169" t="s">
        <v>1819</v>
      </c>
      <c r="F169" t="s">
        <v>1872</v>
      </c>
      <c r="G169" t="s">
        <v>2059</v>
      </c>
      <c r="H169" t="s">
        <v>1821</v>
      </c>
    </row>
    <row r="170" spans="2:8">
      <c r="B170" t="s">
        <v>1707</v>
      </c>
      <c r="C170" t="s">
        <v>439</v>
      </c>
      <c r="D170" t="s">
        <v>1930</v>
      </c>
      <c r="E170" t="s">
        <v>1819</v>
      </c>
      <c r="F170" t="s">
        <v>439</v>
      </c>
      <c r="G170" t="s">
        <v>1931</v>
      </c>
      <c r="H170" t="s">
        <v>1821</v>
      </c>
    </row>
    <row r="171" spans="2:8">
      <c r="B171" t="s">
        <v>1721</v>
      </c>
      <c r="C171" t="s">
        <v>439</v>
      </c>
      <c r="D171" t="s">
        <v>1961</v>
      </c>
      <c r="E171" t="s">
        <v>1819</v>
      </c>
      <c r="F171" t="s">
        <v>439</v>
      </c>
      <c r="G171" t="s">
        <v>1962</v>
      </c>
      <c r="H171" t="s">
        <v>1821</v>
      </c>
    </row>
    <row r="172" spans="2:8">
      <c r="B172" t="s">
        <v>1721</v>
      </c>
      <c r="C172" t="s">
        <v>439</v>
      </c>
      <c r="D172" t="s">
        <v>1961</v>
      </c>
      <c r="E172" t="s">
        <v>1819</v>
      </c>
      <c r="F172" t="s">
        <v>439</v>
      </c>
      <c r="G172" t="s">
        <v>1962</v>
      </c>
      <c r="H172" t="s">
        <v>1821</v>
      </c>
    </row>
    <row r="173" spans="2:8">
      <c r="B173" t="s">
        <v>1765</v>
      </c>
      <c r="C173" t="s">
        <v>439</v>
      </c>
      <c r="D173" t="s">
        <v>2060</v>
      </c>
      <c r="E173" t="s">
        <v>1819</v>
      </c>
      <c r="F173" t="s">
        <v>439</v>
      </c>
      <c r="G173" t="s">
        <v>2061</v>
      </c>
      <c r="H173" t="s">
        <v>1821</v>
      </c>
    </row>
    <row r="174" spans="2:8">
      <c r="B174" t="s">
        <v>1691</v>
      </c>
      <c r="C174" t="s">
        <v>439</v>
      </c>
      <c r="D174" t="s">
        <v>1898</v>
      </c>
      <c r="E174" t="s">
        <v>1819</v>
      </c>
      <c r="F174" t="s">
        <v>439</v>
      </c>
      <c r="G174" t="s">
        <v>1899</v>
      </c>
      <c r="H174" t="s">
        <v>1821</v>
      </c>
    </row>
    <row r="175" spans="2:8">
      <c r="B175" t="s">
        <v>1766</v>
      </c>
      <c r="C175" t="s">
        <v>439</v>
      </c>
      <c r="D175" t="s">
        <v>2062</v>
      </c>
      <c r="E175" t="s">
        <v>1819</v>
      </c>
      <c r="F175" t="s">
        <v>439</v>
      </c>
      <c r="G175" t="s">
        <v>2063</v>
      </c>
      <c r="H175" t="s">
        <v>1821</v>
      </c>
    </row>
    <row r="176" spans="2:8">
      <c r="B176" t="s">
        <v>1767</v>
      </c>
      <c r="C176" t="s">
        <v>439</v>
      </c>
      <c r="D176" t="s">
        <v>2064</v>
      </c>
      <c r="E176" t="s">
        <v>1819</v>
      </c>
      <c r="F176" t="s">
        <v>439</v>
      </c>
      <c r="G176" t="s">
        <v>2065</v>
      </c>
      <c r="H176" t="s">
        <v>1821</v>
      </c>
    </row>
    <row r="177" spans="2:8">
      <c r="B177" t="s">
        <v>1768</v>
      </c>
      <c r="C177" t="s">
        <v>439</v>
      </c>
      <c r="D177" t="s">
        <v>2066</v>
      </c>
      <c r="E177" t="s">
        <v>1819</v>
      </c>
      <c r="F177" t="s">
        <v>439</v>
      </c>
      <c r="G177" t="s">
        <v>2067</v>
      </c>
      <c r="H177" t="s">
        <v>1821</v>
      </c>
    </row>
    <row r="178" spans="2:8">
      <c r="B178" t="s">
        <v>1769</v>
      </c>
      <c r="C178" t="s">
        <v>439</v>
      </c>
      <c r="D178" t="s">
        <v>2068</v>
      </c>
      <c r="E178" t="s">
        <v>1819</v>
      </c>
      <c r="F178" t="s">
        <v>439</v>
      </c>
      <c r="G178" t="s">
        <v>2069</v>
      </c>
      <c r="H178" t="s">
        <v>1821</v>
      </c>
    </row>
    <row r="179" spans="2:8">
      <c r="B179" t="s">
        <v>1770</v>
      </c>
      <c r="C179" t="s">
        <v>439</v>
      </c>
      <c r="D179" t="s">
        <v>2070</v>
      </c>
      <c r="E179" t="s">
        <v>1819</v>
      </c>
      <c r="F179" t="s">
        <v>439</v>
      </c>
      <c r="G179" t="s">
        <v>2071</v>
      </c>
      <c r="H179" t="s">
        <v>1821</v>
      </c>
    </row>
    <row r="180" spans="2:8">
      <c r="B180" t="s">
        <v>1771</v>
      </c>
      <c r="C180" t="s">
        <v>439</v>
      </c>
      <c r="D180" t="s">
        <v>2072</v>
      </c>
      <c r="E180" t="s">
        <v>1819</v>
      </c>
      <c r="F180" t="s">
        <v>439</v>
      </c>
      <c r="G180" t="s">
        <v>2073</v>
      </c>
      <c r="H180" t="s">
        <v>1821</v>
      </c>
    </row>
    <row r="181" spans="2:8">
      <c r="B181" t="s">
        <v>1772</v>
      </c>
      <c r="C181" t="s">
        <v>439</v>
      </c>
      <c r="D181" t="s">
        <v>2074</v>
      </c>
      <c r="E181" t="s">
        <v>1819</v>
      </c>
      <c r="F181" t="s">
        <v>439</v>
      </c>
      <c r="G181" t="s">
        <v>2075</v>
      </c>
      <c r="H181" t="s">
        <v>1821</v>
      </c>
    </row>
    <row r="182" spans="2:8">
      <c r="B182" t="s">
        <v>1773</v>
      </c>
      <c r="C182" t="s">
        <v>439</v>
      </c>
      <c r="D182" t="s">
        <v>2076</v>
      </c>
      <c r="E182" t="s">
        <v>1819</v>
      </c>
      <c r="F182" t="s">
        <v>439</v>
      </c>
      <c r="G182" t="s">
        <v>2077</v>
      </c>
      <c r="H182" t="s">
        <v>1821</v>
      </c>
    </row>
    <row r="183" spans="2:8">
      <c r="B183" t="s">
        <v>1774</v>
      </c>
      <c r="C183" t="s">
        <v>439</v>
      </c>
      <c r="D183" t="s">
        <v>2078</v>
      </c>
      <c r="E183" t="s">
        <v>1819</v>
      </c>
      <c r="F183" t="s">
        <v>439</v>
      </c>
      <c r="G183" t="s">
        <v>2079</v>
      </c>
      <c r="H183" t="s">
        <v>1821</v>
      </c>
    </row>
    <row r="184" spans="2:8">
      <c r="B184" t="s">
        <v>1693</v>
      </c>
      <c r="C184" t="s">
        <v>439</v>
      </c>
      <c r="D184" t="s">
        <v>1902</v>
      </c>
      <c r="E184" t="s">
        <v>1819</v>
      </c>
      <c r="F184" t="s">
        <v>439</v>
      </c>
      <c r="G184" t="s">
        <v>1903</v>
      </c>
      <c r="H184" t="s">
        <v>1821</v>
      </c>
    </row>
    <row r="185" spans="2:8">
      <c r="B185" t="s">
        <v>1775</v>
      </c>
      <c r="C185" t="s">
        <v>439</v>
      </c>
      <c r="D185" t="s">
        <v>2080</v>
      </c>
      <c r="E185" t="s">
        <v>1819</v>
      </c>
      <c r="F185" t="s">
        <v>439</v>
      </c>
      <c r="G185" t="s">
        <v>2081</v>
      </c>
      <c r="H185" t="s">
        <v>1821</v>
      </c>
    </row>
    <row r="186" spans="2:8">
      <c r="B186" t="s">
        <v>1776</v>
      </c>
      <c r="C186" t="s">
        <v>439</v>
      </c>
      <c r="D186" t="s">
        <v>2082</v>
      </c>
      <c r="E186" t="s">
        <v>1819</v>
      </c>
      <c r="F186" t="s">
        <v>439</v>
      </c>
      <c r="G186" t="s">
        <v>2083</v>
      </c>
      <c r="H186" t="s">
        <v>1821</v>
      </c>
    </row>
    <row r="187" spans="2:8">
      <c r="B187" t="s">
        <v>1706</v>
      </c>
      <c r="C187" t="s">
        <v>439</v>
      </c>
      <c r="D187" t="s">
        <v>1928</v>
      </c>
      <c r="E187" t="s">
        <v>1819</v>
      </c>
      <c r="F187" t="s">
        <v>439</v>
      </c>
      <c r="G187" t="s">
        <v>1929</v>
      </c>
      <c r="H187" t="s">
        <v>1821</v>
      </c>
    </row>
    <row r="188" spans="2:8">
      <c r="B188" t="s">
        <v>1716</v>
      </c>
      <c r="C188" t="s">
        <v>439</v>
      </c>
      <c r="D188" t="s">
        <v>1951</v>
      </c>
      <c r="E188" t="s">
        <v>1819</v>
      </c>
      <c r="F188" t="s">
        <v>439</v>
      </c>
      <c r="G188" t="s">
        <v>1952</v>
      </c>
      <c r="H188" t="s">
        <v>1821</v>
      </c>
    </row>
    <row r="189" spans="2:8">
      <c r="B189" t="s">
        <v>1696</v>
      </c>
      <c r="C189" t="s">
        <v>439</v>
      </c>
      <c r="D189" t="s">
        <v>1908</v>
      </c>
      <c r="E189" t="s">
        <v>1819</v>
      </c>
      <c r="F189" t="s">
        <v>439</v>
      </c>
      <c r="G189" t="s">
        <v>1909</v>
      </c>
      <c r="H189" t="s">
        <v>1821</v>
      </c>
    </row>
    <row r="190" spans="2:8">
      <c r="B190" t="s">
        <v>1717</v>
      </c>
      <c r="C190" t="s">
        <v>439</v>
      </c>
      <c r="D190" t="s">
        <v>1953</v>
      </c>
      <c r="E190" t="s">
        <v>1819</v>
      </c>
      <c r="F190" t="s">
        <v>439</v>
      </c>
      <c r="G190" t="s">
        <v>1954</v>
      </c>
      <c r="H190" t="s">
        <v>1821</v>
      </c>
    </row>
    <row r="191" spans="2:8">
      <c r="B191" t="s">
        <v>1718</v>
      </c>
      <c r="C191" t="s">
        <v>439</v>
      </c>
      <c r="D191" t="s">
        <v>1955</v>
      </c>
      <c r="E191" t="s">
        <v>1819</v>
      </c>
      <c r="F191" t="s">
        <v>439</v>
      </c>
      <c r="G191" t="s">
        <v>1956</v>
      </c>
      <c r="H191" t="s">
        <v>1821</v>
      </c>
    </row>
    <row r="192" spans="2:8">
      <c r="B192" t="s">
        <v>1699</v>
      </c>
      <c r="C192" t="s">
        <v>439</v>
      </c>
      <c r="D192" t="s">
        <v>1914</v>
      </c>
      <c r="E192" t="s">
        <v>1819</v>
      </c>
      <c r="F192" t="s">
        <v>439</v>
      </c>
      <c r="G192" t="s">
        <v>1915</v>
      </c>
      <c r="H192" t="s">
        <v>1821</v>
      </c>
    </row>
    <row r="193" spans="2:8">
      <c r="B193" t="s">
        <v>1700</v>
      </c>
      <c r="C193" t="s">
        <v>439</v>
      </c>
      <c r="D193" t="s">
        <v>1916</v>
      </c>
      <c r="E193" t="s">
        <v>1819</v>
      </c>
      <c r="F193" t="s">
        <v>439</v>
      </c>
      <c r="G193" t="s">
        <v>1917</v>
      </c>
      <c r="H193" t="s">
        <v>1821</v>
      </c>
    </row>
    <row r="194" spans="2:8">
      <c r="B194" t="s">
        <v>1713</v>
      </c>
      <c r="C194" t="s">
        <v>439</v>
      </c>
      <c r="D194" t="s">
        <v>1945</v>
      </c>
      <c r="E194" t="s">
        <v>1819</v>
      </c>
      <c r="F194" t="s">
        <v>439</v>
      </c>
      <c r="G194" t="s">
        <v>1946</v>
      </c>
      <c r="H194" t="s">
        <v>1821</v>
      </c>
    </row>
    <row r="195" spans="2:8">
      <c r="B195" t="s">
        <v>1714</v>
      </c>
      <c r="C195" t="s">
        <v>439</v>
      </c>
      <c r="D195" t="s">
        <v>1947</v>
      </c>
      <c r="E195" t="s">
        <v>1819</v>
      </c>
      <c r="F195" t="s">
        <v>439</v>
      </c>
      <c r="G195" t="s">
        <v>1948</v>
      </c>
      <c r="H195" t="s">
        <v>1821</v>
      </c>
    </row>
    <row r="196" spans="2:8">
      <c r="B196" t="s">
        <v>465</v>
      </c>
      <c r="C196" t="s">
        <v>439</v>
      </c>
      <c r="D196" t="s">
        <v>466</v>
      </c>
      <c r="E196" t="s">
        <v>1819</v>
      </c>
      <c r="F196" t="s">
        <v>439</v>
      </c>
      <c r="G196" t="s">
        <v>1963</v>
      </c>
      <c r="H196" t="s">
        <v>1821</v>
      </c>
    </row>
    <row r="197" spans="2:8">
      <c r="B197" t="s">
        <v>468</v>
      </c>
      <c r="C197" t="s">
        <v>439</v>
      </c>
      <c r="D197" t="s">
        <v>469</v>
      </c>
      <c r="E197" t="s">
        <v>1819</v>
      </c>
      <c r="F197" t="s">
        <v>439</v>
      </c>
      <c r="G197" t="s">
        <v>1964</v>
      </c>
      <c r="H197" t="s">
        <v>1821</v>
      </c>
    </row>
    <row r="198" spans="2:8">
      <c r="B198" t="s">
        <v>472</v>
      </c>
      <c r="C198" t="s">
        <v>439</v>
      </c>
      <c r="D198" t="s">
        <v>473</v>
      </c>
      <c r="E198" t="s">
        <v>1819</v>
      </c>
      <c r="F198" t="s">
        <v>439</v>
      </c>
      <c r="G198" t="s">
        <v>1965</v>
      </c>
      <c r="H198" t="s">
        <v>1821</v>
      </c>
    </row>
    <row r="199" spans="2:8">
      <c r="B199" t="s">
        <v>1701</v>
      </c>
      <c r="C199" t="s">
        <v>439</v>
      </c>
      <c r="D199" t="s">
        <v>1918</v>
      </c>
      <c r="E199" t="s">
        <v>1819</v>
      </c>
      <c r="F199" t="s">
        <v>439</v>
      </c>
      <c r="G199" t="s">
        <v>1919</v>
      </c>
      <c r="H199" t="s">
        <v>1821</v>
      </c>
    </row>
    <row r="200" spans="2:8">
      <c r="B200" t="s">
        <v>1702</v>
      </c>
      <c r="C200" t="s">
        <v>439</v>
      </c>
      <c r="D200" t="s">
        <v>1920</v>
      </c>
      <c r="E200" t="s">
        <v>1819</v>
      </c>
      <c r="F200" t="s">
        <v>439</v>
      </c>
      <c r="G200" t="s">
        <v>1921</v>
      </c>
      <c r="H200" t="s">
        <v>1821</v>
      </c>
    </row>
    <row r="201" spans="2:8">
      <c r="B201" t="s">
        <v>1703</v>
      </c>
      <c r="C201" t="s">
        <v>439</v>
      </c>
      <c r="D201" t="s">
        <v>1922</v>
      </c>
      <c r="E201" t="s">
        <v>1819</v>
      </c>
      <c r="F201" t="s">
        <v>439</v>
      </c>
      <c r="G201" t="s">
        <v>1923</v>
      </c>
      <c r="H201" t="s">
        <v>1821</v>
      </c>
    </row>
    <row r="202" spans="2:8">
      <c r="B202" t="s">
        <v>1777</v>
      </c>
      <c r="C202" t="s">
        <v>439</v>
      </c>
      <c r="D202" t="s">
        <v>2084</v>
      </c>
      <c r="E202" t="s">
        <v>1819</v>
      </c>
      <c r="F202" t="s">
        <v>439</v>
      </c>
      <c r="G202" t="s">
        <v>2085</v>
      </c>
      <c r="H202" t="s">
        <v>1821</v>
      </c>
    </row>
    <row r="203" spans="2:8">
      <c r="B203" t="s">
        <v>1778</v>
      </c>
      <c r="C203" t="s">
        <v>439</v>
      </c>
      <c r="D203" t="s">
        <v>2086</v>
      </c>
      <c r="E203" t="s">
        <v>1819</v>
      </c>
      <c r="F203" t="s">
        <v>439</v>
      </c>
      <c r="G203" t="s">
        <v>2087</v>
      </c>
      <c r="H203" t="s">
        <v>1821</v>
      </c>
    </row>
    <row r="204" spans="2:8">
      <c r="B204" t="s">
        <v>1779</v>
      </c>
      <c r="C204" t="s">
        <v>439</v>
      </c>
      <c r="D204" t="s">
        <v>2088</v>
      </c>
      <c r="E204" t="s">
        <v>1819</v>
      </c>
      <c r="F204" t="s">
        <v>439</v>
      </c>
      <c r="G204" t="s">
        <v>2089</v>
      </c>
      <c r="H204" t="s">
        <v>1821</v>
      </c>
    </row>
    <row r="205" spans="2:8">
      <c r="B205" t="s">
        <v>1780</v>
      </c>
      <c r="C205" t="s">
        <v>439</v>
      </c>
      <c r="D205" t="s">
        <v>2090</v>
      </c>
      <c r="E205" t="s">
        <v>1819</v>
      </c>
      <c r="F205" t="s">
        <v>439</v>
      </c>
      <c r="G205" t="s">
        <v>2091</v>
      </c>
      <c r="H205" t="s">
        <v>1821</v>
      </c>
    </row>
    <row r="206" spans="2:8">
      <c r="B206" t="s">
        <v>1781</v>
      </c>
      <c r="C206" t="s">
        <v>402</v>
      </c>
      <c r="D206" t="s">
        <v>2092</v>
      </c>
      <c r="E206" t="s">
        <v>1819</v>
      </c>
      <c r="F206" t="s">
        <v>1823</v>
      </c>
      <c r="G206" t="s">
        <v>2093</v>
      </c>
      <c r="H206" t="s">
        <v>1821</v>
      </c>
    </row>
  </sheetData>
  <autoFilter ref="B4:H4"/>
  <conditionalFormatting sqref="B1:B1048576">
    <cfRule type="duplicateValues" dxfId="2" priority="1"/>
    <cfRule type="duplicateValues" dxfId="1" priority="2"/>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2</vt:i4>
      </vt:variant>
    </vt:vector>
  </HeadingPairs>
  <TitlesOfParts>
    <vt:vector size="2" baseType="lpstr">
      <vt:lpstr>ППЗ 2022-1</vt:lpstr>
      <vt:lpstr>ПКО 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2021-09-16T04:37:08Z</cp:lastPrinted>
  <dcterms:created xsi:type="dcterms:W3CDTF">2021-09-14T09:17:41Z</dcterms:created>
  <dcterms:modified xsi:type="dcterms:W3CDTF">2021-12-20T10:40:11Z</dcterms:modified>
</cp:coreProperties>
</file>